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\Studio Excel\Youtube\Dashboards\Dashboard Controle de Vendas\"/>
    </mc:Choice>
  </mc:AlternateContent>
  <xr:revisionPtr revIDLastSave="0" documentId="8_{372041D3-ECCE-4409-BE0E-F65D1F3EDE01}" xr6:coauthVersionLast="45" xr6:coauthVersionMax="45" xr10:uidLastSave="{00000000-0000-0000-0000-000000000000}"/>
  <bookViews>
    <workbookView xWindow="20370" yWindow="-120" windowWidth="21840" windowHeight="13740" xr2:uid="{A2A16621-1456-468E-9E54-F24424BE927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85" i="1" l="1"/>
  <c r="D685" i="1"/>
  <c r="L685" i="1" s="1"/>
  <c r="D684" i="1"/>
  <c r="I683" i="1"/>
  <c r="D683" i="1"/>
  <c r="L683" i="1" s="1"/>
  <c r="L682" i="1"/>
  <c r="J682" i="1"/>
  <c r="I682" i="1"/>
  <c r="D682" i="1"/>
  <c r="L681" i="1"/>
  <c r="I681" i="1"/>
  <c r="D681" i="1"/>
  <c r="J681" i="1" s="1"/>
  <c r="L680" i="1"/>
  <c r="I680" i="1"/>
  <c r="D680" i="1"/>
  <c r="J680" i="1" s="1"/>
  <c r="L679" i="1"/>
  <c r="I679" i="1"/>
  <c r="D679" i="1"/>
  <c r="J679" i="1" s="1"/>
  <c r="J678" i="1"/>
  <c r="I678" i="1"/>
  <c r="D678" i="1"/>
  <c r="L678" i="1" s="1"/>
  <c r="L677" i="1"/>
  <c r="I677" i="1"/>
  <c r="D677" i="1"/>
  <c r="L676" i="1"/>
  <c r="J676" i="1"/>
  <c r="D676" i="1"/>
  <c r="I676" i="1" s="1"/>
  <c r="L675" i="1"/>
  <c r="I675" i="1"/>
  <c r="D675" i="1"/>
  <c r="J674" i="1"/>
  <c r="I674" i="1"/>
  <c r="D674" i="1"/>
  <c r="L674" i="1" s="1"/>
  <c r="L673" i="1"/>
  <c r="I673" i="1"/>
  <c r="D673" i="1"/>
  <c r="L672" i="1"/>
  <c r="J672" i="1"/>
  <c r="D672" i="1"/>
  <c r="I672" i="1" s="1"/>
  <c r="L671" i="1"/>
  <c r="I671" i="1"/>
  <c r="D671" i="1"/>
  <c r="L670" i="1"/>
  <c r="J670" i="1"/>
  <c r="I670" i="1"/>
  <c r="D670" i="1"/>
  <c r="L669" i="1"/>
  <c r="I669" i="1"/>
  <c r="D669" i="1"/>
  <c r="J669" i="1" s="1"/>
  <c r="I668" i="1"/>
  <c r="D668" i="1"/>
  <c r="L667" i="1"/>
  <c r="I667" i="1"/>
  <c r="D667" i="1"/>
  <c r="J667" i="1" s="1"/>
  <c r="D666" i="1"/>
  <c r="L665" i="1"/>
  <c r="I665" i="1"/>
  <c r="D665" i="1"/>
  <c r="J665" i="1" s="1"/>
  <c r="J664" i="1"/>
  <c r="I664" i="1"/>
  <c r="D664" i="1"/>
  <c r="L664" i="1" s="1"/>
  <c r="L663" i="1"/>
  <c r="I663" i="1"/>
  <c r="D663" i="1"/>
  <c r="J662" i="1"/>
  <c r="I662" i="1"/>
  <c r="D662" i="1"/>
  <c r="L662" i="1" s="1"/>
  <c r="L661" i="1"/>
  <c r="I661" i="1"/>
  <c r="D661" i="1"/>
  <c r="J661" i="1" s="1"/>
  <c r="D660" i="1"/>
  <c r="L659" i="1"/>
  <c r="I659" i="1"/>
  <c r="D659" i="1"/>
  <c r="I658" i="1"/>
  <c r="J658" i="1" s="1"/>
  <c r="D658" i="1"/>
  <c r="L658" i="1" s="1"/>
  <c r="L657" i="1"/>
  <c r="I657" i="1"/>
  <c r="D657" i="1"/>
  <c r="J657" i="1" s="1"/>
  <c r="L656" i="1"/>
  <c r="I656" i="1"/>
  <c r="D656" i="1"/>
  <c r="J656" i="1" s="1"/>
  <c r="L655" i="1"/>
  <c r="I655" i="1"/>
  <c r="D655" i="1"/>
  <c r="L654" i="1"/>
  <c r="I654" i="1"/>
  <c r="D654" i="1"/>
  <c r="J654" i="1" s="1"/>
  <c r="L653" i="1"/>
  <c r="I653" i="1"/>
  <c r="D653" i="1"/>
  <c r="J653" i="1" s="1"/>
  <c r="I652" i="1"/>
  <c r="D652" i="1"/>
  <c r="L651" i="1"/>
  <c r="I651" i="1"/>
  <c r="D651" i="1"/>
  <c r="D650" i="1"/>
  <c r="L649" i="1"/>
  <c r="I649" i="1"/>
  <c r="D649" i="1"/>
  <c r="J649" i="1" s="1"/>
  <c r="D648" i="1"/>
  <c r="L647" i="1"/>
  <c r="I647" i="1"/>
  <c r="D647" i="1"/>
  <c r="L646" i="1"/>
  <c r="I646" i="1"/>
  <c r="J646" i="1" s="1"/>
  <c r="D646" i="1"/>
  <c r="L645" i="1"/>
  <c r="I645" i="1"/>
  <c r="D645" i="1"/>
  <c r="L644" i="1"/>
  <c r="I644" i="1"/>
  <c r="D644" i="1"/>
  <c r="L643" i="1"/>
  <c r="I643" i="1"/>
  <c r="D643" i="1"/>
  <c r="L642" i="1"/>
  <c r="J642" i="1"/>
  <c r="I642" i="1"/>
  <c r="D642" i="1"/>
  <c r="L641" i="1"/>
  <c r="I641" i="1"/>
  <c r="D641" i="1"/>
  <c r="L640" i="1"/>
  <c r="I640" i="1"/>
  <c r="D640" i="1"/>
  <c r="L639" i="1"/>
  <c r="I639" i="1"/>
  <c r="D639" i="1"/>
  <c r="L638" i="1"/>
  <c r="I638" i="1"/>
  <c r="D638" i="1"/>
  <c r="J638" i="1" s="1"/>
  <c r="L637" i="1"/>
  <c r="I637" i="1"/>
  <c r="D637" i="1"/>
  <c r="J637" i="1" s="1"/>
  <c r="I636" i="1"/>
  <c r="D636" i="1"/>
  <c r="J636" i="1" s="1"/>
  <c r="L635" i="1"/>
  <c r="I635" i="1"/>
  <c r="D635" i="1"/>
  <c r="I634" i="1"/>
  <c r="D634" i="1"/>
  <c r="L633" i="1"/>
  <c r="I633" i="1"/>
  <c r="D633" i="1"/>
  <c r="J633" i="1" s="1"/>
  <c r="I632" i="1"/>
  <c r="D632" i="1"/>
  <c r="L631" i="1"/>
  <c r="I631" i="1"/>
  <c r="D631" i="1"/>
  <c r="L630" i="1"/>
  <c r="I630" i="1"/>
  <c r="J630" i="1" s="1"/>
  <c r="D630" i="1"/>
  <c r="L629" i="1"/>
  <c r="I629" i="1"/>
  <c r="D629" i="1"/>
  <c r="L628" i="1"/>
  <c r="I628" i="1"/>
  <c r="D628" i="1"/>
  <c r="L627" i="1"/>
  <c r="I627" i="1"/>
  <c r="D627" i="1"/>
  <c r="L626" i="1"/>
  <c r="J626" i="1"/>
  <c r="I626" i="1"/>
  <c r="D626" i="1"/>
  <c r="L625" i="1"/>
  <c r="I625" i="1"/>
  <c r="D625" i="1"/>
  <c r="L624" i="1"/>
  <c r="I624" i="1"/>
  <c r="D624" i="1"/>
  <c r="L623" i="1"/>
  <c r="I623" i="1"/>
  <c r="D623" i="1"/>
  <c r="D622" i="1"/>
  <c r="L621" i="1"/>
  <c r="I621" i="1"/>
  <c r="D621" i="1"/>
  <c r="J621" i="1" s="1"/>
  <c r="L620" i="1"/>
  <c r="D620" i="1"/>
  <c r="L619" i="1"/>
  <c r="I619" i="1"/>
  <c r="D619" i="1"/>
  <c r="I618" i="1"/>
  <c r="D618" i="1"/>
  <c r="L617" i="1"/>
  <c r="I617" i="1"/>
  <c r="D617" i="1"/>
  <c r="J617" i="1" s="1"/>
  <c r="D616" i="1"/>
  <c r="L615" i="1"/>
  <c r="I615" i="1"/>
  <c r="D615" i="1"/>
  <c r="L614" i="1"/>
  <c r="J614" i="1"/>
  <c r="I614" i="1"/>
  <c r="D614" i="1"/>
  <c r="L613" i="1"/>
  <c r="I613" i="1"/>
  <c r="D613" i="1"/>
  <c r="L612" i="1"/>
  <c r="I612" i="1"/>
  <c r="D612" i="1"/>
  <c r="L611" i="1"/>
  <c r="I611" i="1"/>
  <c r="D611" i="1"/>
  <c r="L610" i="1"/>
  <c r="J610" i="1"/>
  <c r="I610" i="1"/>
  <c r="D610" i="1"/>
  <c r="L609" i="1"/>
  <c r="I609" i="1"/>
  <c r="D609" i="1"/>
  <c r="L608" i="1"/>
  <c r="I608" i="1"/>
  <c r="D608" i="1"/>
  <c r="L607" i="1"/>
  <c r="I607" i="1"/>
  <c r="D607" i="1"/>
  <c r="L606" i="1"/>
  <c r="D606" i="1"/>
  <c r="L605" i="1"/>
  <c r="I605" i="1"/>
  <c r="D605" i="1"/>
  <c r="J605" i="1" s="1"/>
  <c r="I604" i="1"/>
  <c r="D604" i="1"/>
  <c r="J604" i="1" s="1"/>
  <c r="L603" i="1"/>
  <c r="I603" i="1"/>
  <c r="D603" i="1"/>
  <c r="I602" i="1"/>
  <c r="D602" i="1"/>
  <c r="I601" i="1"/>
  <c r="D601" i="1"/>
  <c r="L600" i="1"/>
  <c r="I600" i="1"/>
  <c r="D600" i="1"/>
  <c r="I599" i="1"/>
  <c r="J599" i="1" s="1"/>
  <c r="D599" i="1"/>
  <c r="L599" i="1" s="1"/>
  <c r="L598" i="1"/>
  <c r="I598" i="1"/>
  <c r="D598" i="1"/>
  <c r="J598" i="1" s="1"/>
  <c r="L597" i="1"/>
  <c r="I597" i="1"/>
  <c r="D597" i="1"/>
  <c r="J597" i="1" s="1"/>
  <c r="L596" i="1"/>
  <c r="I596" i="1"/>
  <c r="D596" i="1"/>
  <c r="I595" i="1"/>
  <c r="J595" i="1" s="1"/>
  <c r="D595" i="1"/>
  <c r="L595" i="1" s="1"/>
  <c r="L594" i="1"/>
  <c r="I594" i="1"/>
  <c r="D594" i="1"/>
  <c r="J594" i="1" s="1"/>
  <c r="L593" i="1"/>
  <c r="I593" i="1"/>
  <c r="D593" i="1"/>
  <c r="J593" i="1" s="1"/>
  <c r="I592" i="1"/>
  <c r="D592" i="1"/>
  <c r="I591" i="1"/>
  <c r="J591" i="1" s="1"/>
  <c r="D591" i="1"/>
  <c r="L591" i="1" s="1"/>
  <c r="L590" i="1"/>
  <c r="I590" i="1"/>
  <c r="D590" i="1"/>
  <c r="J590" i="1" s="1"/>
  <c r="I589" i="1"/>
  <c r="J589" i="1" s="1"/>
  <c r="D589" i="1"/>
  <c r="L589" i="1" s="1"/>
  <c r="L588" i="1"/>
  <c r="I588" i="1"/>
  <c r="D588" i="1"/>
  <c r="J588" i="1" s="1"/>
  <c r="I587" i="1"/>
  <c r="J587" i="1" s="1"/>
  <c r="D587" i="1"/>
  <c r="L587" i="1" s="1"/>
  <c r="L586" i="1"/>
  <c r="I586" i="1"/>
  <c r="D586" i="1"/>
  <c r="J586" i="1" s="1"/>
  <c r="I585" i="1"/>
  <c r="J585" i="1" s="1"/>
  <c r="D585" i="1"/>
  <c r="L585" i="1" s="1"/>
  <c r="L584" i="1"/>
  <c r="I584" i="1"/>
  <c r="D584" i="1"/>
  <c r="J584" i="1" s="1"/>
  <c r="I583" i="1"/>
  <c r="J583" i="1" s="1"/>
  <c r="D583" i="1"/>
  <c r="L583" i="1" s="1"/>
  <c r="L582" i="1"/>
  <c r="I582" i="1"/>
  <c r="D582" i="1"/>
  <c r="J582" i="1" s="1"/>
  <c r="I581" i="1"/>
  <c r="J581" i="1" s="1"/>
  <c r="D581" i="1"/>
  <c r="L581" i="1" s="1"/>
  <c r="L580" i="1"/>
  <c r="I580" i="1"/>
  <c r="D580" i="1"/>
  <c r="J580" i="1" s="1"/>
  <c r="I579" i="1"/>
  <c r="J579" i="1" s="1"/>
  <c r="D579" i="1"/>
  <c r="L579" i="1" s="1"/>
  <c r="L578" i="1"/>
  <c r="I578" i="1"/>
  <c r="D578" i="1"/>
  <c r="J578" i="1" s="1"/>
  <c r="I577" i="1"/>
  <c r="J577" i="1" s="1"/>
  <c r="D577" i="1"/>
  <c r="L577" i="1" s="1"/>
  <c r="L576" i="1"/>
  <c r="I576" i="1"/>
  <c r="D576" i="1"/>
  <c r="J576" i="1" s="1"/>
  <c r="I575" i="1"/>
  <c r="J575" i="1" s="1"/>
  <c r="D575" i="1"/>
  <c r="L575" i="1" s="1"/>
  <c r="L574" i="1"/>
  <c r="I574" i="1"/>
  <c r="D574" i="1"/>
  <c r="J574" i="1" s="1"/>
  <c r="I573" i="1"/>
  <c r="J573" i="1" s="1"/>
  <c r="D573" i="1"/>
  <c r="L573" i="1" s="1"/>
  <c r="L572" i="1"/>
  <c r="I572" i="1"/>
  <c r="D572" i="1"/>
  <c r="J572" i="1" s="1"/>
  <c r="I571" i="1"/>
  <c r="J571" i="1" s="1"/>
  <c r="D571" i="1"/>
  <c r="L571" i="1" s="1"/>
  <c r="L570" i="1"/>
  <c r="I570" i="1"/>
  <c r="D570" i="1"/>
  <c r="J570" i="1" s="1"/>
  <c r="I569" i="1"/>
  <c r="J569" i="1" s="1"/>
  <c r="D569" i="1"/>
  <c r="L569" i="1" s="1"/>
  <c r="L568" i="1"/>
  <c r="I568" i="1"/>
  <c r="D568" i="1"/>
  <c r="J568" i="1" s="1"/>
  <c r="I567" i="1"/>
  <c r="J567" i="1" s="1"/>
  <c r="D567" i="1"/>
  <c r="L567" i="1" s="1"/>
  <c r="L566" i="1"/>
  <c r="I566" i="1"/>
  <c r="D566" i="1"/>
  <c r="J566" i="1" s="1"/>
  <c r="I565" i="1"/>
  <c r="J565" i="1" s="1"/>
  <c r="D565" i="1"/>
  <c r="L565" i="1" s="1"/>
  <c r="L564" i="1"/>
  <c r="I564" i="1"/>
  <c r="D564" i="1"/>
  <c r="J564" i="1" s="1"/>
  <c r="I563" i="1"/>
  <c r="J563" i="1" s="1"/>
  <c r="D563" i="1"/>
  <c r="L563" i="1" s="1"/>
  <c r="L562" i="1"/>
  <c r="I562" i="1"/>
  <c r="D562" i="1"/>
  <c r="J562" i="1" s="1"/>
  <c r="I561" i="1"/>
  <c r="J561" i="1" s="1"/>
  <c r="D561" i="1"/>
  <c r="L561" i="1" s="1"/>
  <c r="L560" i="1"/>
  <c r="I560" i="1"/>
  <c r="D560" i="1"/>
  <c r="J560" i="1" s="1"/>
  <c r="I559" i="1"/>
  <c r="J559" i="1" s="1"/>
  <c r="D559" i="1"/>
  <c r="L559" i="1" s="1"/>
  <c r="L558" i="1"/>
  <c r="I558" i="1"/>
  <c r="D558" i="1"/>
  <c r="J558" i="1" s="1"/>
  <c r="I557" i="1"/>
  <c r="J557" i="1" s="1"/>
  <c r="D557" i="1"/>
  <c r="L557" i="1" s="1"/>
  <c r="L556" i="1"/>
  <c r="I556" i="1"/>
  <c r="D556" i="1"/>
  <c r="J556" i="1" s="1"/>
  <c r="I555" i="1"/>
  <c r="J555" i="1" s="1"/>
  <c r="D555" i="1"/>
  <c r="L555" i="1" s="1"/>
  <c r="L554" i="1"/>
  <c r="I554" i="1"/>
  <c r="D554" i="1"/>
  <c r="J553" i="1"/>
  <c r="I553" i="1"/>
  <c r="D553" i="1"/>
  <c r="L553" i="1" s="1"/>
  <c r="L552" i="1"/>
  <c r="I552" i="1"/>
  <c r="D552" i="1"/>
  <c r="J552" i="1" s="1"/>
  <c r="I551" i="1"/>
  <c r="J551" i="1" s="1"/>
  <c r="D551" i="1"/>
  <c r="L551" i="1" s="1"/>
  <c r="L550" i="1"/>
  <c r="I550" i="1"/>
  <c r="D550" i="1"/>
  <c r="J549" i="1"/>
  <c r="I549" i="1"/>
  <c r="D549" i="1"/>
  <c r="L549" i="1" s="1"/>
  <c r="L548" i="1"/>
  <c r="I548" i="1"/>
  <c r="D548" i="1"/>
  <c r="J548" i="1" s="1"/>
  <c r="I547" i="1"/>
  <c r="J547" i="1" s="1"/>
  <c r="D547" i="1"/>
  <c r="L547" i="1" s="1"/>
  <c r="L546" i="1"/>
  <c r="I546" i="1"/>
  <c r="D546" i="1"/>
  <c r="J545" i="1"/>
  <c r="D545" i="1"/>
  <c r="I545" i="1" s="1"/>
  <c r="L544" i="1"/>
  <c r="I544" i="1"/>
  <c r="D544" i="1"/>
  <c r="J544" i="1" s="1"/>
  <c r="I543" i="1"/>
  <c r="J543" i="1" s="1"/>
  <c r="D543" i="1"/>
  <c r="L543" i="1" s="1"/>
  <c r="L542" i="1"/>
  <c r="I542" i="1"/>
  <c r="D542" i="1"/>
  <c r="J541" i="1"/>
  <c r="I541" i="1"/>
  <c r="D541" i="1"/>
  <c r="L541" i="1" s="1"/>
  <c r="L540" i="1"/>
  <c r="I540" i="1"/>
  <c r="D540" i="1"/>
  <c r="J540" i="1" s="1"/>
  <c r="I539" i="1"/>
  <c r="J539" i="1" s="1"/>
  <c r="D539" i="1"/>
  <c r="L539" i="1" s="1"/>
  <c r="L538" i="1"/>
  <c r="I538" i="1"/>
  <c r="D538" i="1"/>
  <c r="D537" i="1"/>
  <c r="I537" i="1" s="1"/>
  <c r="J537" i="1" s="1"/>
  <c r="L536" i="1"/>
  <c r="I536" i="1"/>
  <c r="D536" i="1"/>
  <c r="J536" i="1" s="1"/>
  <c r="I535" i="1"/>
  <c r="J535" i="1" s="1"/>
  <c r="D535" i="1"/>
  <c r="L535" i="1" s="1"/>
  <c r="L534" i="1"/>
  <c r="I534" i="1"/>
  <c r="D534" i="1"/>
  <c r="J533" i="1"/>
  <c r="I533" i="1"/>
  <c r="D533" i="1"/>
  <c r="L533" i="1" s="1"/>
  <c r="L532" i="1"/>
  <c r="I532" i="1"/>
  <c r="D532" i="1"/>
  <c r="J532" i="1" s="1"/>
  <c r="I531" i="1"/>
  <c r="J531" i="1" s="1"/>
  <c r="D531" i="1"/>
  <c r="L531" i="1" s="1"/>
  <c r="L530" i="1"/>
  <c r="I530" i="1"/>
  <c r="D530" i="1"/>
  <c r="J529" i="1"/>
  <c r="I529" i="1"/>
  <c r="D529" i="1"/>
  <c r="L529" i="1" s="1"/>
  <c r="L528" i="1"/>
  <c r="I528" i="1"/>
  <c r="D528" i="1"/>
  <c r="J528" i="1" s="1"/>
  <c r="I527" i="1"/>
  <c r="J527" i="1" s="1"/>
  <c r="D527" i="1"/>
  <c r="L527" i="1" s="1"/>
  <c r="L526" i="1"/>
  <c r="I526" i="1"/>
  <c r="D526" i="1"/>
  <c r="J525" i="1"/>
  <c r="I525" i="1"/>
  <c r="D525" i="1"/>
  <c r="L525" i="1" s="1"/>
  <c r="L524" i="1"/>
  <c r="I524" i="1"/>
  <c r="D524" i="1"/>
  <c r="J524" i="1" s="1"/>
  <c r="I523" i="1"/>
  <c r="J523" i="1" s="1"/>
  <c r="D523" i="1"/>
  <c r="L523" i="1" s="1"/>
  <c r="L522" i="1"/>
  <c r="I522" i="1"/>
  <c r="D522" i="1"/>
  <c r="J521" i="1"/>
  <c r="I521" i="1"/>
  <c r="D521" i="1"/>
  <c r="L521" i="1" s="1"/>
  <c r="L520" i="1"/>
  <c r="I520" i="1"/>
  <c r="D520" i="1"/>
  <c r="J520" i="1" s="1"/>
  <c r="I519" i="1"/>
  <c r="J519" i="1" s="1"/>
  <c r="D519" i="1"/>
  <c r="L519" i="1" s="1"/>
  <c r="L518" i="1"/>
  <c r="I518" i="1"/>
  <c r="D518" i="1"/>
  <c r="J517" i="1"/>
  <c r="I517" i="1"/>
  <c r="D517" i="1"/>
  <c r="L517" i="1" s="1"/>
  <c r="L516" i="1"/>
  <c r="I516" i="1"/>
  <c r="D516" i="1"/>
  <c r="J516" i="1" s="1"/>
  <c r="I515" i="1"/>
  <c r="J515" i="1" s="1"/>
  <c r="D515" i="1"/>
  <c r="L515" i="1" s="1"/>
  <c r="L514" i="1"/>
  <c r="I514" i="1"/>
  <c r="D514" i="1"/>
  <c r="J513" i="1"/>
  <c r="D513" i="1"/>
  <c r="I513" i="1" s="1"/>
  <c r="L512" i="1"/>
  <c r="I512" i="1"/>
  <c r="D512" i="1"/>
  <c r="J512" i="1" s="1"/>
  <c r="I511" i="1"/>
  <c r="J511" i="1" s="1"/>
  <c r="D511" i="1"/>
  <c r="L511" i="1" s="1"/>
  <c r="L510" i="1"/>
  <c r="I510" i="1"/>
  <c r="D510" i="1"/>
  <c r="J509" i="1"/>
  <c r="D509" i="1"/>
  <c r="I509" i="1" s="1"/>
  <c r="L508" i="1"/>
  <c r="I508" i="1"/>
  <c r="D508" i="1"/>
  <c r="J508" i="1" s="1"/>
  <c r="I507" i="1"/>
  <c r="J507" i="1" s="1"/>
  <c r="D507" i="1"/>
  <c r="L507" i="1" s="1"/>
  <c r="L506" i="1"/>
  <c r="I506" i="1"/>
  <c r="D506" i="1"/>
  <c r="J505" i="1"/>
  <c r="D505" i="1"/>
  <c r="I505" i="1" s="1"/>
  <c r="L504" i="1"/>
  <c r="I504" i="1"/>
  <c r="D504" i="1"/>
  <c r="J504" i="1" s="1"/>
  <c r="I503" i="1"/>
  <c r="J503" i="1" s="1"/>
  <c r="D503" i="1"/>
  <c r="L503" i="1" s="1"/>
  <c r="L502" i="1"/>
  <c r="I502" i="1"/>
  <c r="D502" i="1"/>
  <c r="J501" i="1"/>
  <c r="I501" i="1"/>
  <c r="D501" i="1"/>
  <c r="L501" i="1" s="1"/>
  <c r="L500" i="1"/>
  <c r="I500" i="1"/>
  <c r="D500" i="1"/>
  <c r="J500" i="1" s="1"/>
  <c r="I499" i="1"/>
  <c r="J499" i="1" s="1"/>
  <c r="D499" i="1"/>
  <c r="L499" i="1" s="1"/>
  <c r="L498" i="1"/>
  <c r="I498" i="1"/>
  <c r="D498" i="1"/>
  <c r="J497" i="1"/>
  <c r="I497" i="1"/>
  <c r="D497" i="1"/>
  <c r="L497" i="1" s="1"/>
  <c r="L496" i="1"/>
  <c r="I496" i="1"/>
  <c r="D496" i="1"/>
  <c r="J496" i="1" s="1"/>
  <c r="I495" i="1"/>
  <c r="J495" i="1" s="1"/>
  <c r="D495" i="1"/>
  <c r="L495" i="1" s="1"/>
  <c r="L494" i="1"/>
  <c r="I494" i="1"/>
  <c r="D494" i="1"/>
  <c r="L493" i="1"/>
  <c r="J493" i="1"/>
  <c r="I493" i="1"/>
  <c r="D493" i="1"/>
  <c r="L492" i="1"/>
  <c r="I492" i="1"/>
  <c r="D492" i="1"/>
  <c r="J492" i="1" s="1"/>
  <c r="I491" i="1"/>
  <c r="J491" i="1" s="1"/>
  <c r="D491" i="1"/>
  <c r="L491" i="1" s="1"/>
  <c r="L490" i="1"/>
  <c r="I490" i="1"/>
  <c r="D490" i="1"/>
  <c r="I489" i="1"/>
  <c r="D489" i="1"/>
  <c r="L488" i="1"/>
  <c r="I488" i="1"/>
  <c r="D488" i="1"/>
  <c r="J488" i="1" s="1"/>
  <c r="I487" i="1"/>
  <c r="J487" i="1" s="1"/>
  <c r="D487" i="1"/>
  <c r="L487" i="1" s="1"/>
  <c r="L486" i="1"/>
  <c r="I486" i="1"/>
  <c r="D486" i="1"/>
  <c r="L485" i="1"/>
  <c r="I485" i="1"/>
  <c r="D485" i="1"/>
  <c r="J485" i="1" s="1"/>
  <c r="L484" i="1"/>
  <c r="I484" i="1"/>
  <c r="D484" i="1"/>
  <c r="J484" i="1" s="1"/>
  <c r="I483" i="1"/>
  <c r="D483" i="1"/>
  <c r="L483" i="1" s="1"/>
  <c r="L482" i="1"/>
  <c r="I482" i="1"/>
  <c r="D482" i="1"/>
  <c r="L481" i="1"/>
  <c r="J481" i="1"/>
  <c r="D481" i="1"/>
  <c r="I481" i="1" s="1"/>
  <c r="L480" i="1"/>
  <c r="I480" i="1"/>
  <c r="D480" i="1"/>
  <c r="J480" i="1" s="1"/>
  <c r="I479" i="1"/>
  <c r="D479" i="1"/>
  <c r="L479" i="1" s="1"/>
  <c r="L478" i="1"/>
  <c r="I478" i="1"/>
  <c r="D478" i="1"/>
  <c r="J477" i="1"/>
  <c r="D477" i="1"/>
  <c r="I477" i="1" s="1"/>
  <c r="L476" i="1"/>
  <c r="I476" i="1"/>
  <c r="D476" i="1"/>
  <c r="J476" i="1" s="1"/>
  <c r="I475" i="1"/>
  <c r="D475" i="1"/>
  <c r="L475" i="1" s="1"/>
  <c r="L474" i="1"/>
  <c r="I474" i="1"/>
  <c r="D474" i="1"/>
  <c r="J473" i="1"/>
  <c r="I473" i="1"/>
  <c r="D473" i="1"/>
  <c r="L473" i="1" s="1"/>
  <c r="I472" i="1"/>
  <c r="D472" i="1"/>
  <c r="J472" i="1" s="1"/>
  <c r="L471" i="1"/>
  <c r="I471" i="1"/>
  <c r="D471" i="1"/>
  <c r="J470" i="1"/>
  <c r="I470" i="1"/>
  <c r="D470" i="1"/>
  <c r="L470" i="1" s="1"/>
  <c r="L469" i="1"/>
  <c r="I469" i="1"/>
  <c r="D469" i="1"/>
  <c r="J469" i="1" s="1"/>
  <c r="I468" i="1"/>
  <c r="D468" i="1"/>
  <c r="J468" i="1" s="1"/>
  <c r="L467" i="1"/>
  <c r="I467" i="1"/>
  <c r="D467" i="1"/>
  <c r="J467" i="1" s="1"/>
  <c r="J466" i="1"/>
  <c r="I466" i="1"/>
  <c r="D466" i="1"/>
  <c r="L466" i="1" s="1"/>
  <c r="L465" i="1"/>
  <c r="I465" i="1"/>
  <c r="D465" i="1"/>
  <c r="L464" i="1"/>
  <c r="J464" i="1"/>
  <c r="D464" i="1"/>
  <c r="I464" i="1" s="1"/>
  <c r="L463" i="1"/>
  <c r="I463" i="1"/>
  <c r="D463" i="1"/>
  <c r="I462" i="1"/>
  <c r="D462" i="1"/>
  <c r="L462" i="1" s="1"/>
  <c r="L461" i="1"/>
  <c r="I461" i="1"/>
  <c r="D461" i="1"/>
  <c r="J460" i="1"/>
  <c r="D460" i="1"/>
  <c r="I460" i="1" s="1"/>
  <c r="L459" i="1"/>
  <c r="I459" i="1"/>
  <c r="D459" i="1"/>
  <c r="J458" i="1"/>
  <c r="I458" i="1"/>
  <c r="D458" i="1"/>
  <c r="L458" i="1" s="1"/>
  <c r="L457" i="1"/>
  <c r="I457" i="1"/>
  <c r="D457" i="1"/>
  <c r="J457" i="1" s="1"/>
  <c r="L456" i="1"/>
  <c r="I456" i="1"/>
  <c r="D456" i="1"/>
  <c r="J456" i="1" s="1"/>
  <c r="L455" i="1"/>
  <c r="I455" i="1"/>
  <c r="D455" i="1"/>
  <c r="J455" i="1" s="1"/>
  <c r="J454" i="1"/>
  <c r="I454" i="1"/>
  <c r="D454" i="1"/>
  <c r="L454" i="1" s="1"/>
  <c r="L453" i="1"/>
  <c r="I453" i="1"/>
  <c r="D453" i="1"/>
  <c r="L452" i="1"/>
  <c r="J452" i="1"/>
  <c r="D452" i="1"/>
  <c r="I452" i="1" s="1"/>
  <c r="L451" i="1"/>
  <c r="I451" i="1"/>
  <c r="D451" i="1"/>
  <c r="I450" i="1"/>
  <c r="D450" i="1"/>
  <c r="L450" i="1" s="1"/>
  <c r="L449" i="1"/>
  <c r="I449" i="1"/>
  <c r="D449" i="1"/>
  <c r="L448" i="1"/>
  <c r="D448" i="1"/>
  <c r="L447" i="1"/>
  <c r="I447" i="1"/>
  <c r="D447" i="1"/>
  <c r="I446" i="1"/>
  <c r="D446" i="1"/>
  <c r="L446" i="1" s="1"/>
  <c r="L445" i="1"/>
  <c r="I445" i="1"/>
  <c r="D445" i="1"/>
  <c r="I444" i="1"/>
  <c r="D444" i="1"/>
  <c r="J444" i="1" s="1"/>
  <c r="L443" i="1"/>
  <c r="I443" i="1"/>
  <c r="D443" i="1"/>
  <c r="I442" i="1"/>
  <c r="D442" i="1"/>
  <c r="L442" i="1" s="1"/>
  <c r="L441" i="1"/>
  <c r="I441" i="1"/>
  <c r="D441" i="1"/>
  <c r="D440" i="1"/>
  <c r="L439" i="1"/>
  <c r="I439" i="1"/>
  <c r="D439" i="1"/>
  <c r="I438" i="1"/>
  <c r="D438" i="1"/>
  <c r="L438" i="1" s="1"/>
  <c r="L437" i="1"/>
  <c r="I437" i="1"/>
  <c r="D437" i="1"/>
  <c r="I436" i="1"/>
  <c r="D436" i="1"/>
  <c r="L435" i="1"/>
  <c r="I435" i="1"/>
  <c r="D435" i="1"/>
  <c r="L434" i="1"/>
  <c r="I434" i="1"/>
  <c r="D434" i="1"/>
  <c r="L433" i="1"/>
  <c r="I433" i="1"/>
  <c r="D433" i="1"/>
  <c r="L432" i="1"/>
  <c r="D432" i="1"/>
  <c r="L431" i="1"/>
  <c r="I431" i="1"/>
  <c r="D431" i="1"/>
  <c r="I430" i="1"/>
  <c r="D430" i="1"/>
  <c r="L430" i="1" s="1"/>
  <c r="L429" i="1"/>
  <c r="I429" i="1"/>
  <c r="D429" i="1"/>
  <c r="I428" i="1"/>
  <c r="D428" i="1"/>
  <c r="L427" i="1"/>
  <c r="I427" i="1"/>
  <c r="D427" i="1"/>
  <c r="I426" i="1"/>
  <c r="D426" i="1"/>
  <c r="J426" i="1" s="1"/>
  <c r="L425" i="1"/>
  <c r="I425" i="1"/>
  <c r="D425" i="1"/>
  <c r="L424" i="1"/>
  <c r="I424" i="1"/>
  <c r="D424" i="1"/>
  <c r="J424" i="1" s="1"/>
  <c r="L423" i="1"/>
  <c r="I423" i="1"/>
  <c r="D423" i="1"/>
  <c r="L422" i="1"/>
  <c r="I422" i="1"/>
  <c r="D422" i="1"/>
  <c r="L421" i="1"/>
  <c r="I421" i="1"/>
  <c r="D421" i="1"/>
  <c r="I420" i="1"/>
  <c r="D420" i="1"/>
  <c r="L419" i="1"/>
  <c r="I419" i="1"/>
  <c r="D419" i="1"/>
  <c r="I418" i="1"/>
  <c r="D418" i="1"/>
  <c r="J418" i="1" s="1"/>
  <c r="L417" i="1"/>
  <c r="I417" i="1"/>
  <c r="D417" i="1"/>
  <c r="L416" i="1"/>
  <c r="D416" i="1"/>
  <c r="L415" i="1"/>
  <c r="I415" i="1"/>
  <c r="D415" i="1"/>
  <c r="L414" i="1"/>
  <c r="I414" i="1"/>
  <c r="D414" i="1"/>
  <c r="L413" i="1"/>
  <c r="I413" i="1"/>
  <c r="D413" i="1"/>
  <c r="I412" i="1"/>
  <c r="D412" i="1"/>
  <c r="L411" i="1"/>
  <c r="I411" i="1"/>
  <c r="D411" i="1"/>
  <c r="I410" i="1"/>
  <c r="D410" i="1"/>
  <c r="J410" i="1" s="1"/>
  <c r="L409" i="1"/>
  <c r="I409" i="1"/>
  <c r="D409" i="1"/>
  <c r="L408" i="1"/>
  <c r="I408" i="1"/>
  <c r="D408" i="1"/>
  <c r="J408" i="1" s="1"/>
  <c r="L407" i="1"/>
  <c r="I407" i="1"/>
  <c r="D407" i="1"/>
  <c r="L406" i="1"/>
  <c r="I406" i="1"/>
  <c r="D406" i="1"/>
  <c r="L405" i="1"/>
  <c r="I405" i="1"/>
  <c r="D405" i="1"/>
  <c r="I404" i="1"/>
  <c r="D404" i="1"/>
  <c r="L403" i="1"/>
  <c r="I403" i="1"/>
  <c r="D403" i="1"/>
  <c r="I402" i="1"/>
  <c r="D402" i="1"/>
  <c r="J402" i="1" s="1"/>
  <c r="L401" i="1"/>
  <c r="I401" i="1"/>
  <c r="D401" i="1"/>
  <c r="L400" i="1"/>
  <c r="D400" i="1"/>
  <c r="L399" i="1"/>
  <c r="I399" i="1"/>
  <c r="D399" i="1"/>
  <c r="L398" i="1"/>
  <c r="I398" i="1"/>
  <c r="D398" i="1"/>
  <c r="L397" i="1"/>
  <c r="I397" i="1"/>
  <c r="D397" i="1"/>
  <c r="L396" i="1"/>
  <c r="I396" i="1"/>
  <c r="D396" i="1"/>
  <c r="L395" i="1"/>
  <c r="I395" i="1"/>
  <c r="D395" i="1"/>
  <c r="J394" i="1"/>
  <c r="I394" i="1"/>
  <c r="D394" i="1"/>
  <c r="L394" i="1" s="1"/>
  <c r="L393" i="1"/>
  <c r="I393" i="1"/>
  <c r="D393" i="1"/>
  <c r="J393" i="1" s="1"/>
  <c r="I392" i="1"/>
  <c r="D392" i="1"/>
  <c r="L392" i="1" s="1"/>
  <c r="L391" i="1"/>
  <c r="I391" i="1"/>
  <c r="D391" i="1"/>
  <c r="J391" i="1" s="1"/>
  <c r="I390" i="1"/>
  <c r="D390" i="1"/>
  <c r="L390" i="1" s="1"/>
  <c r="L389" i="1"/>
  <c r="I389" i="1"/>
  <c r="D389" i="1"/>
  <c r="J389" i="1" s="1"/>
  <c r="I388" i="1"/>
  <c r="D388" i="1"/>
  <c r="L388" i="1" s="1"/>
  <c r="L387" i="1"/>
  <c r="I387" i="1"/>
  <c r="D387" i="1"/>
  <c r="J387" i="1" s="1"/>
  <c r="I386" i="1"/>
  <c r="D386" i="1"/>
  <c r="L386" i="1" s="1"/>
  <c r="L385" i="1"/>
  <c r="I385" i="1"/>
  <c r="D385" i="1"/>
  <c r="J385" i="1" s="1"/>
  <c r="I384" i="1"/>
  <c r="D384" i="1"/>
  <c r="L384" i="1" s="1"/>
  <c r="L383" i="1"/>
  <c r="I383" i="1"/>
  <c r="D383" i="1"/>
  <c r="J383" i="1" s="1"/>
  <c r="I382" i="1"/>
  <c r="D382" i="1"/>
  <c r="L382" i="1" s="1"/>
  <c r="L381" i="1"/>
  <c r="I381" i="1"/>
  <c r="D381" i="1"/>
  <c r="J381" i="1" s="1"/>
  <c r="I380" i="1"/>
  <c r="D380" i="1"/>
  <c r="L380" i="1" s="1"/>
  <c r="L379" i="1"/>
  <c r="I379" i="1"/>
  <c r="D379" i="1"/>
  <c r="J379" i="1" s="1"/>
  <c r="I378" i="1"/>
  <c r="D378" i="1"/>
  <c r="L378" i="1" s="1"/>
  <c r="L377" i="1"/>
  <c r="I377" i="1"/>
  <c r="D377" i="1"/>
  <c r="J377" i="1" s="1"/>
  <c r="I376" i="1"/>
  <c r="D376" i="1"/>
  <c r="L376" i="1" s="1"/>
  <c r="L375" i="1"/>
  <c r="I375" i="1"/>
  <c r="D375" i="1"/>
  <c r="J375" i="1" s="1"/>
  <c r="I374" i="1"/>
  <c r="D374" i="1"/>
  <c r="L374" i="1" s="1"/>
  <c r="L373" i="1"/>
  <c r="I373" i="1"/>
  <c r="D373" i="1"/>
  <c r="J373" i="1" s="1"/>
  <c r="I372" i="1"/>
  <c r="D372" i="1"/>
  <c r="L372" i="1" s="1"/>
  <c r="L371" i="1"/>
  <c r="I371" i="1"/>
  <c r="D371" i="1"/>
  <c r="J371" i="1" s="1"/>
  <c r="I370" i="1"/>
  <c r="D370" i="1"/>
  <c r="L370" i="1" s="1"/>
  <c r="L369" i="1"/>
  <c r="I369" i="1"/>
  <c r="D369" i="1"/>
  <c r="J369" i="1" s="1"/>
  <c r="I368" i="1"/>
  <c r="D368" i="1"/>
  <c r="L368" i="1" s="1"/>
  <c r="L367" i="1"/>
  <c r="I367" i="1"/>
  <c r="D367" i="1"/>
  <c r="J367" i="1" s="1"/>
  <c r="I366" i="1"/>
  <c r="D366" i="1"/>
  <c r="L366" i="1" s="1"/>
  <c r="L365" i="1"/>
  <c r="I365" i="1"/>
  <c r="D365" i="1"/>
  <c r="J365" i="1" s="1"/>
  <c r="I364" i="1"/>
  <c r="D364" i="1"/>
  <c r="L364" i="1" s="1"/>
  <c r="L363" i="1"/>
  <c r="I363" i="1"/>
  <c r="D363" i="1"/>
  <c r="J363" i="1" s="1"/>
  <c r="I362" i="1"/>
  <c r="D362" i="1"/>
  <c r="L362" i="1" s="1"/>
  <c r="L361" i="1"/>
  <c r="I361" i="1"/>
  <c r="D361" i="1"/>
  <c r="J361" i="1" s="1"/>
  <c r="I360" i="1"/>
  <c r="D360" i="1"/>
  <c r="L360" i="1" s="1"/>
  <c r="L359" i="1"/>
  <c r="I359" i="1"/>
  <c r="D359" i="1"/>
  <c r="J359" i="1" s="1"/>
  <c r="I358" i="1"/>
  <c r="D358" i="1"/>
  <c r="L358" i="1" s="1"/>
  <c r="L357" i="1"/>
  <c r="I357" i="1"/>
  <c r="D357" i="1"/>
  <c r="J357" i="1" s="1"/>
  <c r="I356" i="1"/>
  <c r="D356" i="1"/>
  <c r="L356" i="1" s="1"/>
  <c r="L355" i="1"/>
  <c r="I355" i="1"/>
  <c r="D355" i="1"/>
  <c r="J355" i="1" s="1"/>
  <c r="I354" i="1"/>
  <c r="D354" i="1"/>
  <c r="L354" i="1" s="1"/>
  <c r="L353" i="1"/>
  <c r="I353" i="1"/>
  <c r="D353" i="1"/>
  <c r="J353" i="1" s="1"/>
  <c r="I352" i="1"/>
  <c r="D352" i="1"/>
  <c r="L352" i="1" s="1"/>
  <c r="L351" i="1"/>
  <c r="I351" i="1"/>
  <c r="D351" i="1"/>
  <c r="J351" i="1" s="1"/>
  <c r="I350" i="1"/>
  <c r="D350" i="1"/>
  <c r="L350" i="1" s="1"/>
  <c r="L349" i="1"/>
  <c r="I349" i="1"/>
  <c r="D349" i="1"/>
  <c r="J349" i="1" s="1"/>
  <c r="J348" i="1"/>
  <c r="I348" i="1"/>
  <c r="D348" i="1"/>
  <c r="L348" i="1" s="1"/>
  <c r="L347" i="1"/>
  <c r="I347" i="1"/>
  <c r="D347" i="1"/>
  <c r="J347" i="1" s="1"/>
  <c r="J346" i="1"/>
  <c r="I346" i="1"/>
  <c r="D346" i="1"/>
  <c r="L346" i="1" s="1"/>
  <c r="L345" i="1"/>
  <c r="I345" i="1"/>
  <c r="D345" i="1"/>
  <c r="J345" i="1" s="1"/>
  <c r="J344" i="1"/>
  <c r="I344" i="1"/>
  <c r="D344" i="1"/>
  <c r="L344" i="1" s="1"/>
  <c r="L343" i="1"/>
  <c r="I343" i="1"/>
  <c r="D343" i="1"/>
  <c r="J343" i="1" s="1"/>
  <c r="J342" i="1"/>
  <c r="I342" i="1"/>
  <c r="D342" i="1"/>
  <c r="L342" i="1" s="1"/>
  <c r="L341" i="1"/>
  <c r="I341" i="1"/>
  <c r="D341" i="1"/>
  <c r="J341" i="1" s="1"/>
  <c r="J340" i="1"/>
  <c r="I340" i="1"/>
  <c r="D340" i="1"/>
  <c r="L340" i="1" s="1"/>
  <c r="L339" i="1"/>
  <c r="I339" i="1"/>
  <c r="D339" i="1"/>
  <c r="J339" i="1" s="1"/>
  <c r="J338" i="1"/>
  <c r="I338" i="1"/>
  <c r="D338" i="1"/>
  <c r="L338" i="1" s="1"/>
  <c r="L337" i="1"/>
  <c r="I337" i="1"/>
  <c r="D337" i="1"/>
  <c r="J337" i="1" s="1"/>
  <c r="J336" i="1"/>
  <c r="I336" i="1"/>
  <c r="D336" i="1"/>
  <c r="L336" i="1" s="1"/>
  <c r="L335" i="1"/>
  <c r="I335" i="1"/>
  <c r="D335" i="1"/>
  <c r="J335" i="1" s="1"/>
  <c r="J334" i="1"/>
  <c r="I334" i="1"/>
  <c r="D334" i="1"/>
  <c r="L334" i="1" s="1"/>
  <c r="L333" i="1"/>
  <c r="I333" i="1"/>
  <c r="D333" i="1"/>
  <c r="J333" i="1" s="1"/>
  <c r="I332" i="1"/>
  <c r="D332" i="1"/>
  <c r="L332" i="1" s="1"/>
  <c r="L331" i="1"/>
  <c r="I331" i="1"/>
  <c r="D331" i="1"/>
  <c r="J330" i="1"/>
  <c r="I330" i="1"/>
  <c r="D330" i="1"/>
  <c r="L330" i="1" s="1"/>
  <c r="L329" i="1"/>
  <c r="I329" i="1"/>
  <c r="D329" i="1"/>
  <c r="J329" i="1" s="1"/>
  <c r="I328" i="1"/>
  <c r="D328" i="1"/>
  <c r="L328" i="1" s="1"/>
  <c r="L327" i="1"/>
  <c r="I327" i="1"/>
  <c r="D327" i="1"/>
  <c r="J326" i="1"/>
  <c r="I326" i="1"/>
  <c r="D326" i="1"/>
  <c r="L326" i="1" s="1"/>
  <c r="L325" i="1"/>
  <c r="I325" i="1"/>
  <c r="D325" i="1"/>
  <c r="J325" i="1" s="1"/>
  <c r="I324" i="1"/>
  <c r="D324" i="1"/>
  <c r="L324" i="1" s="1"/>
  <c r="L323" i="1"/>
  <c r="I323" i="1"/>
  <c r="D323" i="1"/>
  <c r="D322" i="1"/>
  <c r="I322" i="1" s="1"/>
  <c r="J322" i="1" s="1"/>
  <c r="L321" i="1"/>
  <c r="I321" i="1"/>
  <c r="D321" i="1"/>
  <c r="J321" i="1" s="1"/>
  <c r="I320" i="1"/>
  <c r="D320" i="1"/>
  <c r="L320" i="1" s="1"/>
  <c r="L319" i="1"/>
  <c r="I319" i="1"/>
  <c r="D319" i="1"/>
  <c r="D318" i="1"/>
  <c r="I318" i="1" s="1"/>
  <c r="J318" i="1" s="1"/>
  <c r="L317" i="1"/>
  <c r="I317" i="1"/>
  <c r="D317" i="1"/>
  <c r="J317" i="1" s="1"/>
  <c r="I316" i="1"/>
  <c r="D316" i="1"/>
  <c r="L316" i="1" s="1"/>
  <c r="L315" i="1"/>
  <c r="I315" i="1"/>
  <c r="D315" i="1"/>
  <c r="J314" i="1"/>
  <c r="I314" i="1"/>
  <c r="D314" i="1"/>
  <c r="L314" i="1" s="1"/>
  <c r="L313" i="1"/>
  <c r="I313" i="1"/>
  <c r="D313" i="1"/>
  <c r="J313" i="1" s="1"/>
  <c r="I312" i="1"/>
  <c r="D312" i="1"/>
  <c r="L312" i="1" s="1"/>
  <c r="L311" i="1"/>
  <c r="I311" i="1"/>
  <c r="D311" i="1"/>
  <c r="J310" i="1"/>
  <c r="I310" i="1"/>
  <c r="D310" i="1"/>
  <c r="L310" i="1" s="1"/>
  <c r="L309" i="1"/>
  <c r="I309" i="1"/>
  <c r="D309" i="1"/>
  <c r="J309" i="1" s="1"/>
  <c r="I308" i="1"/>
  <c r="D308" i="1"/>
  <c r="L308" i="1" s="1"/>
  <c r="L307" i="1"/>
  <c r="I307" i="1"/>
  <c r="D307" i="1"/>
  <c r="D306" i="1"/>
  <c r="I306" i="1" s="1"/>
  <c r="J306" i="1" s="1"/>
  <c r="L305" i="1"/>
  <c r="I305" i="1"/>
  <c r="D305" i="1"/>
  <c r="J305" i="1" s="1"/>
  <c r="I304" i="1"/>
  <c r="D304" i="1"/>
  <c r="L304" i="1" s="1"/>
  <c r="L303" i="1"/>
  <c r="I303" i="1"/>
  <c r="D303" i="1"/>
  <c r="J302" i="1"/>
  <c r="I302" i="1"/>
  <c r="D302" i="1"/>
  <c r="L302" i="1" s="1"/>
  <c r="L301" i="1"/>
  <c r="I301" i="1"/>
  <c r="D301" i="1"/>
  <c r="J301" i="1" s="1"/>
  <c r="I300" i="1"/>
  <c r="D300" i="1"/>
  <c r="L300" i="1" s="1"/>
  <c r="L299" i="1"/>
  <c r="I299" i="1"/>
  <c r="D299" i="1"/>
  <c r="J298" i="1"/>
  <c r="I298" i="1"/>
  <c r="D298" i="1"/>
  <c r="L298" i="1" s="1"/>
  <c r="L297" i="1"/>
  <c r="I297" i="1"/>
  <c r="D297" i="1"/>
  <c r="J297" i="1" s="1"/>
  <c r="I296" i="1"/>
  <c r="D296" i="1"/>
  <c r="L296" i="1" s="1"/>
  <c r="L295" i="1"/>
  <c r="I295" i="1"/>
  <c r="D295" i="1"/>
  <c r="J294" i="1"/>
  <c r="I294" i="1"/>
  <c r="D294" i="1"/>
  <c r="L294" i="1" s="1"/>
  <c r="L293" i="1"/>
  <c r="I293" i="1"/>
  <c r="D293" i="1"/>
  <c r="J293" i="1" s="1"/>
  <c r="I292" i="1"/>
  <c r="D292" i="1"/>
  <c r="L292" i="1" s="1"/>
  <c r="L291" i="1"/>
  <c r="I291" i="1"/>
  <c r="D291" i="1"/>
  <c r="J290" i="1"/>
  <c r="I290" i="1"/>
  <c r="D290" i="1"/>
  <c r="L290" i="1" s="1"/>
  <c r="L289" i="1"/>
  <c r="I289" i="1"/>
  <c r="D289" i="1"/>
  <c r="J289" i="1" s="1"/>
  <c r="I288" i="1"/>
  <c r="D288" i="1"/>
  <c r="L288" i="1" s="1"/>
  <c r="L287" i="1"/>
  <c r="I287" i="1"/>
  <c r="D287" i="1"/>
  <c r="D286" i="1"/>
  <c r="I286" i="1" s="1"/>
  <c r="J286" i="1" s="1"/>
  <c r="L285" i="1"/>
  <c r="I285" i="1"/>
  <c r="D285" i="1"/>
  <c r="J285" i="1" s="1"/>
  <c r="I284" i="1"/>
  <c r="D284" i="1"/>
  <c r="L284" i="1" s="1"/>
  <c r="L283" i="1"/>
  <c r="I283" i="1"/>
  <c r="D283" i="1"/>
  <c r="J282" i="1"/>
  <c r="I282" i="1"/>
  <c r="D282" i="1"/>
  <c r="L282" i="1" s="1"/>
  <c r="L281" i="1"/>
  <c r="I281" i="1"/>
  <c r="D281" i="1"/>
  <c r="J281" i="1" s="1"/>
  <c r="I280" i="1"/>
  <c r="D280" i="1"/>
  <c r="L280" i="1" s="1"/>
  <c r="L279" i="1"/>
  <c r="I279" i="1"/>
  <c r="D279" i="1"/>
  <c r="J278" i="1"/>
  <c r="I278" i="1"/>
  <c r="D278" i="1"/>
  <c r="L278" i="1" s="1"/>
  <c r="L277" i="1"/>
  <c r="I277" i="1"/>
  <c r="D277" i="1"/>
  <c r="J277" i="1" s="1"/>
  <c r="I276" i="1"/>
  <c r="D276" i="1"/>
  <c r="L276" i="1" s="1"/>
  <c r="L275" i="1"/>
  <c r="I275" i="1"/>
  <c r="D275" i="1"/>
  <c r="J275" i="1" s="1"/>
  <c r="J274" i="1"/>
  <c r="I274" i="1"/>
  <c r="D274" i="1"/>
  <c r="L274" i="1" s="1"/>
  <c r="L273" i="1"/>
  <c r="I273" i="1"/>
  <c r="D273" i="1"/>
  <c r="J273" i="1" s="1"/>
  <c r="J272" i="1"/>
  <c r="I272" i="1"/>
  <c r="D272" i="1"/>
  <c r="L272" i="1" s="1"/>
  <c r="L271" i="1"/>
  <c r="I271" i="1"/>
  <c r="D271" i="1"/>
  <c r="J271" i="1" s="1"/>
  <c r="J270" i="1"/>
  <c r="I270" i="1"/>
  <c r="D270" i="1"/>
  <c r="L270" i="1" s="1"/>
  <c r="L269" i="1"/>
  <c r="I269" i="1"/>
  <c r="D269" i="1"/>
  <c r="J269" i="1" s="1"/>
  <c r="J268" i="1"/>
  <c r="I268" i="1"/>
  <c r="D268" i="1"/>
  <c r="L268" i="1" s="1"/>
  <c r="L267" i="1"/>
  <c r="I267" i="1"/>
  <c r="D267" i="1"/>
  <c r="J267" i="1" s="1"/>
  <c r="J266" i="1"/>
  <c r="I266" i="1"/>
  <c r="D266" i="1"/>
  <c r="L266" i="1" s="1"/>
  <c r="L265" i="1"/>
  <c r="I265" i="1"/>
  <c r="D265" i="1"/>
  <c r="J265" i="1" s="1"/>
  <c r="J264" i="1"/>
  <c r="I264" i="1"/>
  <c r="D264" i="1"/>
  <c r="L264" i="1" s="1"/>
  <c r="L263" i="1"/>
  <c r="I263" i="1"/>
  <c r="D263" i="1"/>
  <c r="J263" i="1" s="1"/>
  <c r="J262" i="1"/>
  <c r="I262" i="1"/>
  <c r="D262" i="1"/>
  <c r="L262" i="1" s="1"/>
  <c r="L261" i="1"/>
  <c r="I261" i="1"/>
  <c r="D261" i="1"/>
  <c r="J261" i="1" s="1"/>
  <c r="J260" i="1"/>
  <c r="I260" i="1"/>
  <c r="D260" i="1"/>
  <c r="L260" i="1" s="1"/>
  <c r="L259" i="1"/>
  <c r="I259" i="1"/>
  <c r="D259" i="1"/>
  <c r="J259" i="1" s="1"/>
  <c r="J258" i="1"/>
  <c r="I258" i="1"/>
  <c r="D258" i="1"/>
  <c r="L258" i="1" s="1"/>
  <c r="L257" i="1"/>
  <c r="I257" i="1"/>
  <c r="D257" i="1"/>
  <c r="J257" i="1" s="1"/>
  <c r="J256" i="1"/>
  <c r="I256" i="1"/>
  <c r="D256" i="1"/>
  <c r="L256" i="1" s="1"/>
  <c r="L255" i="1"/>
  <c r="I255" i="1"/>
  <c r="D255" i="1"/>
  <c r="J255" i="1" s="1"/>
  <c r="J254" i="1"/>
  <c r="I254" i="1"/>
  <c r="D254" i="1"/>
  <c r="L254" i="1" s="1"/>
  <c r="L253" i="1"/>
  <c r="I253" i="1"/>
  <c r="D253" i="1"/>
  <c r="J253" i="1" s="1"/>
  <c r="J252" i="1"/>
  <c r="I252" i="1"/>
  <c r="D252" i="1"/>
  <c r="L252" i="1" s="1"/>
  <c r="L251" i="1"/>
  <c r="I251" i="1"/>
  <c r="D251" i="1"/>
  <c r="J251" i="1" s="1"/>
  <c r="D250" i="1"/>
  <c r="I250" i="1" s="1"/>
  <c r="J250" i="1" s="1"/>
  <c r="L249" i="1"/>
  <c r="I249" i="1"/>
  <c r="D249" i="1"/>
  <c r="J249" i="1" s="1"/>
  <c r="J248" i="1"/>
  <c r="I248" i="1"/>
  <c r="D248" i="1"/>
  <c r="L248" i="1" s="1"/>
  <c r="L247" i="1"/>
  <c r="I247" i="1"/>
  <c r="D247" i="1"/>
  <c r="J247" i="1" s="1"/>
  <c r="J246" i="1"/>
  <c r="I246" i="1"/>
  <c r="D246" i="1"/>
  <c r="L246" i="1" s="1"/>
  <c r="L245" i="1"/>
  <c r="I245" i="1"/>
  <c r="D245" i="1"/>
  <c r="J245" i="1" s="1"/>
  <c r="J244" i="1"/>
  <c r="I244" i="1"/>
  <c r="D244" i="1"/>
  <c r="L244" i="1" s="1"/>
  <c r="L243" i="1"/>
  <c r="I243" i="1"/>
  <c r="D243" i="1"/>
  <c r="J243" i="1" s="1"/>
  <c r="J242" i="1"/>
  <c r="I242" i="1"/>
  <c r="D242" i="1"/>
  <c r="L242" i="1" s="1"/>
  <c r="L241" i="1"/>
  <c r="I241" i="1"/>
  <c r="D241" i="1"/>
  <c r="J241" i="1" s="1"/>
  <c r="J240" i="1"/>
  <c r="I240" i="1"/>
  <c r="D240" i="1"/>
  <c r="L240" i="1" s="1"/>
  <c r="L239" i="1"/>
  <c r="I239" i="1"/>
  <c r="D239" i="1"/>
  <c r="J239" i="1" s="1"/>
  <c r="J238" i="1"/>
  <c r="I238" i="1"/>
  <c r="D238" i="1"/>
  <c r="L238" i="1" s="1"/>
  <c r="L237" i="1"/>
  <c r="I237" i="1"/>
  <c r="D237" i="1"/>
  <c r="J237" i="1" s="1"/>
  <c r="J236" i="1"/>
  <c r="I236" i="1"/>
  <c r="D236" i="1"/>
  <c r="L236" i="1" s="1"/>
  <c r="L235" i="1"/>
  <c r="I235" i="1"/>
  <c r="D235" i="1"/>
  <c r="J235" i="1" s="1"/>
  <c r="J234" i="1"/>
  <c r="I234" i="1"/>
  <c r="D234" i="1"/>
  <c r="L234" i="1" s="1"/>
  <c r="L233" i="1"/>
  <c r="I233" i="1"/>
  <c r="D233" i="1"/>
  <c r="J233" i="1" s="1"/>
  <c r="J232" i="1"/>
  <c r="I232" i="1"/>
  <c r="D232" i="1"/>
  <c r="L232" i="1" s="1"/>
  <c r="L231" i="1"/>
  <c r="I231" i="1"/>
  <c r="D231" i="1"/>
  <c r="J231" i="1" s="1"/>
  <c r="J230" i="1"/>
  <c r="D230" i="1"/>
  <c r="I230" i="1" s="1"/>
  <c r="L229" i="1"/>
  <c r="I229" i="1"/>
  <c r="D229" i="1"/>
  <c r="J229" i="1" s="1"/>
  <c r="J228" i="1"/>
  <c r="I228" i="1"/>
  <c r="D228" i="1"/>
  <c r="L228" i="1" s="1"/>
  <c r="L227" i="1"/>
  <c r="I227" i="1"/>
  <c r="D227" i="1"/>
  <c r="J227" i="1" s="1"/>
  <c r="J226" i="1"/>
  <c r="I226" i="1"/>
  <c r="D226" i="1"/>
  <c r="L226" i="1" s="1"/>
  <c r="L225" i="1"/>
  <c r="I225" i="1"/>
  <c r="D225" i="1"/>
  <c r="J225" i="1" s="1"/>
  <c r="J224" i="1"/>
  <c r="I224" i="1"/>
  <c r="D224" i="1"/>
  <c r="L224" i="1" s="1"/>
  <c r="L223" i="1"/>
  <c r="I223" i="1"/>
  <c r="D223" i="1"/>
  <c r="J223" i="1" s="1"/>
  <c r="J222" i="1"/>
  <c r="I222" i="1"/>
  <c r="D222" i="1"/>
  <c r="L222" i="1" s="1"/>
  <c r="L221" i="1"/>
  <c r="I221" i="1"/>
  <c r="D221" i="1"/>
  <c r="J221" i="1" s="1"/>
  <c r="J220" i="1"/>
  <c r="I220" i="1"/>
  <c r="D220" i="1"/>
  <c r="L220" i="1" s="1"/>
  <c r="L219" i="1"/>
  <c r="I219" i="1"/>
  <c r="D219" i="1"/>
  <c r="J219" i="1" s="1"/>
  <c r="J218" i="1"/>
  <c r="I218" i="1"/>
  <c r="D218" i="1"/>
  <c r="L218" i="1" s="1"/>
  <c r="L217" i="1"/>
  <c r="I217" i="1"/>
  <c r="D217" i="1"/>
  <c r="J217" i="1" s="1"/>
  <c r="J216" i="1"/>
  <c r="I216" i="1"/>
  <c r="D216" i="1"/>
  <c r="L216" i="1" s="1"/>
  <c r="L215" i="1"/>
  <c r="I215" i="1"/>
  <c r="D215" i="1"/>
  <c r="J215" i="1" s="1"/>
  <c r="D214" i="1"/>
  <c r="I214" i="1" s="1"/>
  <c r="J214" i="1" s="1"/>
  <c r="L213" i="1"/>
  <c r="I213" i="1"/>
  <c r="D213" i="1"/>
  <c r="J213" i="1" s="1"/>
  <c r="J212" i="1"/>
  <c r="I212" i="1"/>
  <c r="D212" i="1"/>
  <c r="L212" i="1" s="1"/>
  <c r="L211" i="1"/>
  <c r="I211" i="1"/>
  <c r="D211" i="1"/>
  <c r="J211" i="1" s="1"/>
  <c r="J210" i="1"/>
  <c r="I210" i="1"/>
  <c r="D210" i="1"/>
  <c r="L210" i="1" s="1"/>
  <c r="L209" i="1"/>
  <c r="I209" i="1"/>
  <c r="D209" i="1"/>
  <c r="J209" i="1" s="1"/>
  <c r="J208" i="1"/>
  <c r="I208" i="1"/>
  <c r="D208" i="1"/>
  <c r="L208" i="1" s="1"/>
  <c r="L207" i="1"/>
  <c r="I207" i="1"/>
  <c r="D207" i="1"/>
  <c r="J207" i="1" s="1"/>
  <c r="J206" i="1"/>
  <c r="I206" i="1"/>
  <c r="D206" i="1"/>
  <c r="L206" i="1" s="1"/>
  <c r="L205" i="1"/>
  <c r="I205" i="1"/>
  <c r="D205" i="1"/>
  <c r="J205" i="1" s="1"/>
  <c r="J204" i="1"/>
  <c r="I204" i="1"/>
  <c r="D204" i="1"/>
  <c r="L204" i="1" s="1"/>
  <c r="L203" i="1"/>
  <c r="I203" i="1"/>
  <c r="D203" i="1"/>
  <c r="J203" i="1" s="1"/>
  <c r="J202" i="1"/>
  <c r="I202" i="1"/>
  <c r="D202" i="1"/>
  <c r="L202" i="1" s="1"/>
  <c r="L201" i="1"/>
  <c r="I201" i="1"/>
  <c r="D201" i="1"/>
  <c r="J201" i="1" s="1"/>
  <c r="J200" i="1"/>
  <c r="I200" i="1"/>
  <c r="D200" i="1"/>
  <c r="L200" i="1" s="1"/>
  <c r="L199" i="1"/>
  <c r="I199" i="1"/>
  <c r="D199" i="1"/>
  <c r="J199" i="1" s="1"/>
  <c r="D198" i="1"/>
  <c r="I198" i="1" s="1"/>
  <c r="J198" i="1" s="1"/>
  <c r="L197" i="1"/>
  <c r="I197" i="1"/>
  <c r="D197" i="1"/>
  <c r="J197" i="1" s="1"/>
  <c r="J196" i="1"/>
  <c r="I196" i="1"/>
  <c r="D196" i="1"/>
  <c r="L196" i="1" s="1"/>
  <c r="L195" i="1"/>
  <c r="I195" i="1"/>
  <c r="D195" i="1"/>
  <c r="J195" i="1" s="1"/>
  <c r="J194" i="1"/>
  <c r="I194" i="1"/>
  <c r="D194" i="1"/>
  <c r="L194" i="1" s="1"/>
  <c r="L193" i="1"/>
  <c r="I193" i="1"/>
  <c r="D193" i="1"/>
  <c r="J193" i="1" s="1"/>
  <c r="J192" i="1"/>
  <c r="I192" i="1"/>
  <c r="D192" i="1"/>
  <c r="L192" i="1" s="1"/>
  <c r="L191" i="1"/>
  <c r="I191" i="1"/>
  <c r="D191" i="1"/>
  <c r="J191" i="1" s="1"/>
  <c r="J190" i="1"/>
  <c r="I190" i="1"/>
  <c r="D190" i="1"/>
  <c r="L190" i="1" s="1"/>
  <c r="L189" i="1"/>
  <c r="I189" i="1"/>
  <c r="D189" i="1"/>
  <c r="J189" i="1" s="1"/>
  <c r="J188" i="1"/>
  <c r="I188" i="1"/>
  <c r="D188" i="1"/>
  <c r="L188" i="1" s="1"/>
  <c r="L187" i="1"/>
  <c r="I187" i="1"/>
  <c r="D187" i="1"/>
  <c r="J187" i="1" s="1"/>
  <c r="D186" i="1"/>
  <c r="I186" i="1" s="1"/>
  <c r="J186" i="1" s="1"/>
  <c r="L185" i="1"/>
  <c r="I185" i="1"/>
  <c r="D185" i="1"/>
  <c r="J185" i="1" s="1"/>
  <c r="J184" i="1"/>
  <c r="I184" i="1"/>
  <c r="D184" i="1"/>
  <c r="L184" i="1" s="1"/>
  <c r="L183" i="1"/>
  <c r="I183" i="1"/>
  <c r="D183" i="1"/>
  <c r="J183" i="1" s="1"/>
  <c r="J182" i="1"/>
  <c r="I182" i="1"/>
  <c r="D182" i="1"/>
  <c r="L182" i="1" s="1"/>
  <c r="L181" i="1"/>
  <c r="I181" i="1"/>
  <c r="D181" i="1"/>
  <c r="J181" i="1" s="1"/>
  <c r="J180" i="1"/>
  <c r="I180" i="1"/>
  <c r="D180" i="1"/>
  <c r="L180" i="1" s="1"/>
  <c r="L179" i="1"/>
  <c r="I179" i="1"/>
  <c r="D179" i="1"/>
  <c r="J179" i="1" s="1"/>
  <c r="J178" i="1"/>
  <c r="I178" i="1"/>
  <c r="D178" i="1"/>
  <c r="L178" i="1" s="1"/>
  <c r="L177" i="1"/>
  <c r="I177" i="1"/>
  <c r="D177" i="1"/>
  <c r="J177" i="1" s="1"/>
  <c r="J176" i="1"/>
  <c r="I176" i="1"/>
  <c r="D176" i="1"/>
  <c r="L176" i="1" s="1"/>
  <c r="L175" i="1"/>
  <c r="I175" i="1"/>
  <c r="D175" i="1"/>
  <c r="J175" i="1" s="1"/>
  <c r="J174" i="1"/>
  <c r="I174" i="1"/>
  <c r="D174" i="1"/>
  <c r="L174" i="1" s="1"/>
  <c r="L173" i="1"/>
  <c r="I173" i="1"/>
  <c r="D173" i="1"/>
  <c r="J173" i="1" s="1"/>
  <c r="I172" i="1"/>
  <c r="J172" i="1" s="1"/>
  <c r="D172" i="1"/>
  <c r="L172" i="1" s="1"/>
  <c r="L171" i="1"/>
  <c r="I171" i="1"/>
  <c r="D171" i="1"/>
  <c r="J170" i="1"/>
  <c r="I170" i="1"/>
  <c r="D170" i="1"/>
  <c r="L170" i="1" s="1"/>
  <c r="L169" i="1"/>
  <c r="I169" i="1"/>
  <c r="D169" i="1"/>
  <c r="J169" i="1" s="1"/>
  <c r="I168" i="1"/>
  <c r="J168" i="1" s="1"/>
  <c r="D168" i="1"/>
  <c r="L168" i="1" s="1"/>
  <c r="L167" i="1"/>
  <c r="I167" i="1"/>
  <c r="D167" i="1"/>
  <c r="J166" i="1"/>
  <c r="I166" i="1"/>
  <c r="D166" i="1"/>
  <c r="L166" i="1" s="1"/>
  <c r="L165" i="1"/>
  <c r="I165" i="1"/>
  <c r="D165" i="1"/>
  <c r="J165" i="1" s="1"/>
  <c r="I164" i="1"/>
  <c r="J164" i="1" s="1"/>
  <c r="D164" i="1"/>
  <c r="L164" i="1" s="1"/>
  <c r="L163" i="1"/>
  <c r="I163" i="1"/>
  <c r="D163" i="1"/>
  <c r="J162" i="1"/>
  <c r="I162" i="1"/>
  <c r="D162" i="1"/>
  <c r="L162" i="1" s="1"/>
  <c r="L161" i="1"/>
  <c r="I161" i="1"/>
  <c r="D161" i="1"/>
  <c r="J161" i="1" s="1"/>
  <c r="I160" i="1"/>
  <c r="J160" i="1" s="1"/>
  <c r="D160" i="1"/>
  <c r="L160" i="1" s="1"/>
  <c r="L159" i="1"/>
  <c r="I159" i="1"/>
  <c r="D159" i="1"/>
  <c r="J158" i="1"/>
  <c r="I158" i="1"/>
  <c r="D158" i="1"/>
  <c r="L158" i="1" s="1"/>
  <c r="L157" i="1"/>
  <c r="I157" i="1"/>
  <c r="D157" i="1"/>
  <c r="J157" i="1" s="1"/>
  <c r="I156" i="1"/>
  <c r="J156" i="1" s="1"/>
  <c r="D156" i="1"/>
  <c r="L156" i="1" s="1"/>
  <c r="L155" i="1"/>
  <c r="I155" i="1"/>
  <c r="D155" i="1"/>
  <c r="J154" i="1"/>
  <c r="I154" i="1"/>
  <c r="D154" i="1"/>
  <c r="L154" i="1" s="1"/>
  <c r="L153" i="1"/>
  <c r="I153" i="1"/>
  <c r="D153" i="1"/>
  <c r="J153" i="1" s="1"/>
  <c r="I152" i="1"/>
  <c r="J152" i="1" s="1"/>
  <c r="D152" i="1"/>
  <c r="L152" i="1" s="1"/>
  <c r="L151" i="1"/>
  <c r="I151" i="1"/>
  <c r="D151" i="1"/>
  <c r="J150" i="1"/>
  <c r="I150" i="1"/>
  <c r="D150" i="1"/>
  <c r="L150" i="1" s="1"/>
  <c r="L149" i="1"/>
  <c r="I149" i="1"/>
  <c r="D149" i="1"/>
  <c r="J149" i="1" s="1"/>
  <c r="I148" i="1"/>
  <c r="J148" i="1" s="1"/>
  <c r="D148" i="1"/>
  <c r="L148" i="1" s="1"/>
  <c r="L147" i="1"/>
  <c r="I147" i="1"/>
  <c r="D147" i="1"/>
  <c r="J146" i="1"/>
  <c r="I146" i="1"/>
  <c r="D146" i="1"/>
  <c r="L146" i="1" s="1"/>
  <c r="L145" i="1"/>
  <c r="I145" i="1"/>
  <c r="D145" i="1"/>
  <c r="J145" i="1" s="1"/>
  <c r="I144" i="1"/>
  <c r="J144" i="1" s="1"/>
  <c r="D144" i="1"/>
  <c r="L144" i="1" s="1"/>
  <c r="L143" i="1"/>
  <c r="I143" i="1"/>
  <c r="D143" i="1"/>
  <c r="J142" i="1"/>
  <c r="I142" i="1"/>
  <c r="D142" i="1"/>
  <c r="L142" i="1" s="1"/>
  <c r="L141" i="1"/>
  <c r="I141" i="1"/>
  <c r="D141" i="1"/>
  <c r="J141" i="1" s="1"/>
  <c r="I140" i="1"/>
  <c r="J140" i="1" s="1"/>
  <c r="D140" i="1"/>
  <c r="L140" i="1" s="1"/>
  <c r="L139" i="1"/>
  <c r="I139" i="1"/>
  <c r="D139" i="1"/>
  <c r="D138" i="1"/>
  <c r="I138" i="1" s="1"/>
  <c r="J138" i="1" s="1"/>
  <c r="L137" i="1"/>
  <c r="I137" i="1"/>
  <c r="D137" i="1"/>
  <c r="J137" i="1" s="1"/>
  <c r="I136" i="1"/>
  <c r="J136" i="1" s="1"/>
  <c r="D136" i="1"/>
  <c r="L136" i="1" s="1"/>
  <c r="L135" i="1"/>
  <c r="I135" i="1"/>
  <c r="D135" i="1"/>
  <c r="J134" i="1"/>
  <c r="I134" i="1"/>
  <c r="D134" i="1"/>
  <c r="L134" i="1" s="1"/>
  <c r="L133" i="1"/>
  <c r="I133" i="1"/>
  <c r="D133" i="1"/>
  <c r="J133" i="1" s="1"/>
  <c r="I132" i="1"/>
  <c r="J132" i="1" s="1"/>
  <c r="D132" i="1"/>
  <c r="L132" i="1" s="1"/>
  <c r="L131" i="1"/>
  <c r="I131" i="1"/>
  <c r="D131" i="1"/>
  <c r="J130" i="1"/>
  <c r="I130" i="1"/>
  <c r="D130" i="1"/>
  <c r="L130" i="1" s="1"/>
  <c r="L129" i="1"/>
  <c r="I129" i="1"/>
  <c r="D129" i="1"/>
  <c r="J129" i="1" s="1"/>
  <c r="I128" i="1"/>
  <c r="J128" i="1" s="1"/>
  <c r="D128" i="1"/>
  <c r="L128" i="1" s="1"/>
  <c r="L127" i="1"/>
  <c r="I127" i="1"/>
  <c r="D127" i="1"/>
  <c r="J126" i="1"/>
  <c r="I126" i="1"/>
  <c r="D126" i="1"/>
  <c r="L126" i="1" s="1"/>
  <c r="L125" i="1"/>
  <c r="I125" i="1"/>
  <c r="D125" i="1"/>
  <c r="J125" i="1" s="1"/>
  <c r="I124" i="1"/>
  <c r="J124" i="1" s="1"/>
  <c r="D124" i="1"/>
  <c r="L124" i="1" s="1"/>
  <c r="L123" i="1"/>
  <c r="I123" i="1"/>
  <c r="D123" i="1"/>
  <c r="J122" i="1"/>
  <c r="I122" i="1"/>
  <c r="D122" i="1"/>
  <c r="L122" i="1" s="1"/>
  <c r="L121" i="1"/>
  <c r="I121" i="1"/>
  <c r="D121" i="1"/>
  <c r="J121" i="1" s="1"/>
  <c r="I120" i="1"/>
  <c r="J120" i="1" s="1"/>
  <c r="D120" i="1"/>
  <c r="L120" i="1" s="1"/>
  <c r="L119" i="1"/>
  <c r="I119" i="1"/>
  <c r="D119" i="1"/>
  <c r="D118" i="1"/>
  <c r="I118" i="1" s="1"/>
  <c r="J118" i="1" s="1"/>
  <c r="L117" i="1"/>
  <c r="I117" i="1"/>
  <c r="D117" i="1"/>
  <c r="J117" i="1" s="1"/>
  <c r="I116" i="1"/>
  <c r="J116" i="1" s="1"/>
  <c r="D116" i="1"/>
  <c r="L116" i="1" s="1"/>
  <c r="L115" i="1"/>
  <c r="I115" i="1"/>
  <c r="D115" i="1"/>
  <c r="J114" i="1"/>
  <c r="I114" i="1"/>
  <c r="D114" i="1"/>
  <c r="L114" i="1" s="1"/>
  <c r="L113" i="1"/>
  <c r="I113" i="1"/>
  <c r="D113" i="1"/>
  <c r="J113" i="1" s="1"/>
  <c r="I112" i="1"/>
  <c r="J112" i="1" s="1"/>
  <c r="D112" i="1"/>
  <c r="L112" i="1" s="1"/>
  <c r="L111" i="1"/>
  <c r="I111" i="1"/>
  <c r="D111" i="1"/>
  <c r="J110" i="1"/>
  <c r="I110" i="1"/>
  <c r="D110" i="1"/>
  <c r="L110" i="1" s="1"/>
  <c r="L109" i="1"/>
  <c r="I109" i="1"/>
  <c r="D109" i="1"/>
  <c r="J109" i="1" s="1"/>
  <c r="I108" i="1"/>
  <c r="J108" i="1" s="1"/>
  <c r="D108" i="1"/>
  <c r="L108" i="1" s="1"/>
  <c r="L107" i="1"/>
  <c r="I107" i="1"/>
  <c r="D107" i="1"/>
  <c r="D106" i="1"/>
  <c r="I106" i="1" s="1"/>
  <c r="J106" i="1" s="1"/>
  <c r="L105" i="1"/>
  <c r="I105" i="1"/>
  <c r="D105" i="1"/>
  <c r="J105" i="1" s="1"/>
  <c r="I104" i="1"/>
  <c r="J104" i="1" s="1"/>
  <c r="D104" i="1"/>
  <c r="L104" i="1" s="1"/>
  <c r="L103" i="1"/>
  <c r="I103" i="1"/>
  <c r="D103" i="1"/>
  <c r="J102" i="1"/>
  <c r="I102" i="1"/>
  <c r="D102" i="1"/>
  <c r="L102" i="1" s="1"/>
  <c r="L101" i="1"/>
  <c r="I101" i="1"/>
  <c r="D101" i="1"/>
  <c r="J101" i="1" s="1"/>
  <c r="I100" i="1"/>
  <c r="J100" i="1" s="1"/>
  <c r="D100" i="1"/>
  <c r="L100" i="1" s="1"/>
  <c r="L99" i="1"/>
  <c r="I99" i="1"/>
  <c r="D99" i="1"/>
  <c r="J98" i="1"/>
  <c r="D98" i="1"/>
  <c r="I98" i="1" s="1"/>
  <c r="L97" i="1"/>
  <c r="I97" i="1"/>
  <c r="D97" i="1"/>
  <c r="J97" i="1" s="1"/>
  <c r="I96" i="1"/>
  <c r="J96" i="1" s="1"/>
  <c r="D96" i="1"/>
  <c r="L96" i="1" s="1"/>
  <c r="L95" i="1"/>
  <c r="I95" i="1"/>
  <c r="D95" i="1"/>
  <c r="J94" i="1"/>
  <c r="D94" i="1"/>
  <c r="I94" i="1" s="1"/>
  <c r="L93" i="1"/>
  <c r="I93" i="1"/>
  <c r="D93" i="1"/>
  <c r="J93" i="1" s="1"/>
  <c r="I92" i="1"/>
  <c r="J92" i="1" s="1"/>
  <c r="D92" i="1"/>
  <c r="L92" i="1" s="1"/>
  <c r="L91" i="1"/>
  <c r="I91" i="1"/>
  <c r="D91" i="1"/>
  <c r="J90" i="1"/>
  <c r="I90" i="1"/>
  <c r="D90" i="1"/>
  <c r="L90" i="1" s="1"/>
  <c r="L89" i="1"/>
  <c r="I89" i="1"/>
  <c r="D89" i="1"/>
  <c r="J89" i="1" s="1"/>
  <c r="I88" i="1"/>
  <c r="J88" i="1" s="1"/>
  <c r="D88" i="1"/>
  <c r="L88" i="1" s="1"/>
  <c r="L87" i="1"/>
  <c r="I87" i="1"/>
  <c r="D87" i="1"/>
  <c r="D86" i="1"/>
  <c r="I86" i="1" s="1"/>
  <c r="J86" i="1" s="1"/>
  <c r="L85" i="1"/>
  <c r="I85" i="1"/>
  <c r="D85" i="1"/>
  <c r="J85" i="1" s="1"/>
  <c r="I84" i="1"/>
  <c r="J84" i="1" s="1"/>
  <c r="D84" i="1"/>
  <c r="L84" i="1" s="1"/>
  <c r="L83" i="1"/>
  <c r="I83" i="1"/>
  <c r="D83" i="1"/>
  <c r="J82" i="1"/>
  <c r="I82" i="1"/>
  <c r="D82" i="1"/>
  <c r="L82" i="1" s="1"/>
  <c r="L81" i="1"/>
  <c r="I81" i="1"/>
  <c r="D81" i="1"/>
  <c r="J81" i="1" s="1"/>
  <c r="I80" i="1"/>
  <c r="J80" i="1" s="1"/>
  <c r="D80" i="1"/>
  <c r="L80" i="1" s="1"/>
  <c r="I79" i="1"/>
  <c r="D79" i="1"/>
  <c r="I78" i="1"/>
  <c r="D78" i="1"/>
  <c r="L78" i="1" s="1"/>
  <c r="I77" i="1"/>
  <c r="D77" i="1"/>
  <c r="L77" i="1" s="1"/>
  <c r="J76" i="1"/>
  <c r="I76" i="1"/>
  <c r="D76" i="1"/>
  <c r="L76" i="1" s="1"/>
  <c r="I75" i="1"/>
  <c r="D75" i="1"/>
  <c r="L75" i="1" s="1"/>
  <c r="I74" i="1"/>
  <c r="D74" i="1"/>
  <c r="L74" i="1" s="1"/>
  <c r="I73" i="1"/>
  <c r="D73" i="1"/>
  <c r="L73" i="1" s="1"/>
  <c r="J72" i="1"/>
  <c r="I72" i="1"/>
  <c r="D72" i="1"/>
  <c r="L72" i="1" s="1"/>
  <c r="I71" i="1"/>
  <c r="D71" i="1"/>
  <c r="L71" i="1" s="1"/>
  <c r="I70" i="1"/>
  <c r="D70" i="1"/>
  <c r="L70" i="1" s="1"/>
  <c r="I69" i="1"/>
  <c r="D69" i="1"/>
  <c r="L69" i="1" s="1"/>
  <c r="J68" i="1"/>
  <c r="I68" i="1"/>
  <c r="D68" i="1"/>
  <c r="L68" i="1" s="1"/>
  <c r="I67" i="1"/>
  <c r="D67" i="1"/>
  <c r="L67" i="1" s="1"/>
  <c r="D66" i="1"/>
  <c r="I65" i="1"/>
  <c r="D65" i="1"/>
  <c r="L65" i="1" s="1"/>
  <c r="D64" i="1"/>
  <c r="I63" i="1"/>
  <c r="D63" i="1"/>
  <c r="L63" i="1" s="1"/>
  <c r="J62" i="1"/>
  <c r="I62" i="1"/>
  <c r="D62" i="1"/>
  <c r="L62" i="1" s="1"/>
  <c r="I61" i="1"/>
  <c r="D61" i="1"/>
  <c r="L61" i="1" s="1"/>
  <c r="I60" i="1"/>
  <c r="D60" i="1"/>
  <c r="L60" i="1" s="1"/>
  <c r="I59" i="1"/>
  <c r="D59" i="1"/>
  <c r="L59" i="1" s="1"/>
  <c r="J58" i="1"/>
  <c r="I58" i="1"/>
  <c r="D58" i="1"/>
  <c r="L58" i="1" s="1"/>
  <c r="I57" i="1"/>
  <c r="D57" i="1"/>
  <c r="L57" i="1" s="1"/>
  <c r="D56" i="1"/>
  <c r="I56" i="1" s="1"/>
  <c r="I55" i="1"/>
  <c r="D55" i="1"/>
  <c r="L55" i="1" s="1"/>
  <c r="I54" i="1"/>
  <c r="D54" i="1"/>
  <c r="J54" i="1" s="1"/>
  <c r="I53" i="1"/>
  <c r="D53" i="1"/>
  <c r="L53" i="1" s="1"/>
  <c r="I52" i="1"/>
  <c r="D52" i="1"/>
  <c r="J52" i="1" s="1"/>
  <c r="I51" i="1"/>
  <c r="D51" i="1"/>
  <c r="L51" i="1" s="1"/>
  <c r="I50" i="1"/>
  <c r="D50" i="1"/>
  <c r="J50" i="1" s="1"/>
  <c r="I49" i="1"/>
  <c r="D49" i="1"/>
  <c r="L49" i="1" s="1"/>
  <c r="I48" i="1"/>
  <c r="D48" i="1"/>
  <c r="J48" i="1" s="1"/>
  <c r="I47" i="1"/>
  <c r="D47" i="1"/>
  <c r="L47" i="1" s="1"/>
  <c r="I46" i="1"/>
  <c r="D46" i="1"/>
  <c r="J46" i="1" s="1"/>
  <c r="I45" i="1"/>
  <c r="D45" i="1"/>
  <c r="L45" i="1" s="1"/>
  <c r="I44" i="1"/>
  <c r="D44" i="1"/>
  <c r="J44" i="1" s="1"/>
  <c r="I43" i="1"/>
  <c r="D43" i="1"/>
  <c r="L43" i="1" s="1"/>
  <c r="I42" i="1"/>
  <c r="D42" i="1"/>
  <c r="J42" i="1" s="1"/>
  <c r="I41" i="1"/>
  <c r="D41" i="1"/>
  <c r="L41" i="1" s="1"/>
  <c r="I40" i="1"/>
  <c r="D40" i="1"/>
  <c r="J40" i="1" s="1"/>
  <c r="I39" i="1"/>
  <c r="D39" i="1"/>
  <c r="L39" i="1" s="1"/>
  <c r="I38" i="1"/>
  <c r="D38" i="1"/>
  <c r="J38" i="1" s="1"/>
  <c r="I37" i="1"/>
  <c r="D37" i="1"/>
  <c r="L37" i="1" s="1"/>
  <c r="I36" i="1"/>
  <c r="D36" i="1"/>
  <c r="J36" i="1" s="1"/>
  <c r="I35" i="1"/>
  <c r="D35" i="1"/>
  <c r="L35" i="1" s="1"/>
  <c r="I34" i="1"/>
  <c r="D34" i="1"/>
  <c r="J34" i="1" s="1"/>
  <c r="I33" i="1"/>
  <c r="D33" i="1"/>
  <c r="L33" i="1" s="1"/>
  <c r="I32" i="1"/>
  <c r="D32" i="1"/>
  <c r="J32" i="1" s="1"/>
  <c r="I31" i="1"/>
  <c r="D31" i="1"/>
  <c r="L31" i="1" s="1"/>
  <c r="I30" i="1"/>
  <c r="D30" i="1"/>
  <c r="J30" i="1" s="1"/>
  <c r="I29" i="1"/>
  <c r="D29" i="1"/>
  <c r="L29" i="1" s="1"/>
  <c r="L28" i="1"/>
  <c r="D28" i="1"/>
  <c r="I28" i="1" s="1"/>
  <c r="I27" i="1"/>
  <c r="D27" i="1"/>
  <c r="L27" i="1" s="1"/>
  <c r="L26" i="1"/>
  <c r="J26" i="1"/>
  <c r="D26" i="1"/>
  <c r="I26" i="1" s="1"/>
  <c r="I25" i="1"/>
  <c r="D25" i="1"/>
  <c r="L25" i="1" s="1"/>
  <c r="L24" i="1"/>
  <c r="J24" i="1"/>
  <c r="D24" i="1"/>
  <c r="I24" i="1" s="1"/>
  <c r="I23" i="1"/>
  <c r="D23" i="1"/>
  <c r="L23" i="1" s="1"/>
  <c r="J22" i="1"/>
  <c r="I22" i="1"/>
  <c r="D22" i="1"/>
  <c r="L22" i="1" s="1"/>
  <c r="I21" i="1"/>
  <c r="D21" i="1"/>
  <c r="L21" i="1" s="1"/>
  <c r="J20" i="1"/>
  <c r="I20" i="1"/>
  <c r="D20" i="1"/>
  <c r="L20" i="1" s="1"/>
  <c r="I19" i="1"/>
  <c r="D19" i="1"/>
  <c r="L19" i="1" s="1"/>
  <c r="J18" i="1"/>
  <c r="I18" i="1"/>
  <c r="D18" i="1"/>
  <c r="L18" i="1" s="1"/>
  <c r="I17" i="1"/>
  <c r="D17" i="1"/>
  <c r="L17" i="1" s="1"/>
  <c r="J16" i="1"/>
  <c r="I16" i="1"/>
  <c r="D16" i="1"/>
  <c r="L16" i="1" s="1"/>
  <c r="I15" i="1"/>
  <c r="D15" i="1"/>
  <c r="L15" i="1" s="1"/>
  <c r="J14" i="1"/>
  <c r="I14" i="1"/>
  <c r="D14" i="1"/>
  <c r="L14" i="1" s="1"/>
  <c r="I13" i="1"/>
  <c r="D13" i="1"/>
  <c r="L13" i="1" s="1"/>
  <c r="J12" i="1"/>
  <c r="I12" i="1"/>
  <c r="D12" i="1"/>
  <c r="L12" i="1" s="1"/>
  <c r="I11" i="1"/>
  <c r="D11" i="1"/>
  <c r="L11" i="1" s="1"/>
  <c r="J10" i="1"/>
  <c r="I10" i="1"/>
  <c r="D10" i="1"/>
  <c r="L10" i="1" s="1"/>
  <c r="I9" i="1"/>
  <c r="D9" i="1"/>
  <c r="L9" i="1" s="1"/>
  <c r="J8" i="1"/>
  <c r="I8" i="1"/>
  <c r="D8" i="1"/>
  <c r="L8" i="1" s="1"/>
  <c r="I7" i="1"/>
  <c r="D7" i="1"/>
  <c r="L7" i="1" s="1"/>
  <c r="J6" i="1"/>
  <c r="I6" i="1"/>
  <c r="D6" i="1"/>
  <c r="L6" i="1" s="1"/>
  <c r="I5" i="1"/>
  <c r="D5" i="1"/>
  <c r="L5" i="1" s="1"/>
  <c r="J4" i="1"/>
  <c r="I4" i="1"/>
  <c r="F4" i="1"/>
  <c r="D4" i="1"/>
  <c r="L4" i="1" s="1"/>
  <c r="I3" i="1"/>
  <c r="H3" i="1"/>
  <c r="F3" i="1"/>
  <c r="D3" i="1"/>
  <c r="L3" i="1" s="1"/>
  <c r="L2" i="1"/>
  <c r="J2" i="1"/>
  <c r="H2" i="1"/>
  <c r="D2" i="1"/>
  <c r="I2" i="1" s="1"/>
  <c r="I64" i="1" l="1"/>
  <c r="L64" i="1"/>
  <c r="L30" i="1"/>
  <c r="L32" i="1"/>
  <c r="J64" i="1"/>
  <c r="I66" i="1"/>
  <c r="L66" i="1"/>
  <c r="J420" i="1"/>
  <c r="L420" i="1"/>
  <c r="F5" i="1"/>
  <c r="H4" i="1"/>
  <c r="L34" i="1"/>
  <c r="L36" i="1"/>
  <c r="L38" i="1"/>
  <c r="L40" i="1"/>
  <c r="L42" i="1"/>
  <c r="L44" i="1"/>
  <c r="L46" i="1"/>
  <c r="L48" i="1"/>
  <c r="L50" i="1"/>
  <c r="L52" i="1"/>
  <c r="L54" i="1"/>
  <c r="J56" i="1"/>
  <c r="J28" i="1"/>
  <c r="L56" i="1"/>
  <c r="J60" i="1"/>
  <c r="J66" i="1"/>
  <c r="J70" i="1"/>
  <c r="J74" i="1"/>
  <c r="J78" i="1"/>
  <c r="L86" i="1"/>
  <c r="L94" i="1"/>
  <c r="L98" i="1"/>
  <c r="L106" i="1"/>
  <c r="L118" i="1"/>
  <c r="L138" i="1"/>
  <c r="L186" i="1"/>
  <c r="L198" i="1"/>
  <c r="L214" i="1"/>
  <c r="L230" i="1"/>
  <c r="L250" i="1"/>
  <c r="L286" i="1"/>
  <c r="L306" i="1"/>
  <c r="L318" i="1"/>
  <c r="L322" i="1"/>
  <c r="J436" i="1"/>
  <c r="L436" i="1"/>
  <c r="J3" i="1"/>
  <c r="J5" i="1"/>
  <c r="J7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69" i="1"/>
  <c r="J71" i="1"/>
  <c r="J73" i="1"/>
  <c r="J75" i="1"/>
  <c r="J77" i="1"/>
  <c r="J79" i="1"/>
  <c r="L79" i="1"/>
  <c r="J83" i="1"/>
  <c r="J87" i="1"/>
  <c r="J91" i="1"/>
  <c r="J95" i="1"/>
  <c r="J99" i="1"/>
  <c r="J103" i="1"/>
  <c r="J107" i="1"/>
  <c r="J111" i="1"/>
  <c r="J115" i="1"/>
  <c r="J119" i="1"/>
  <c r="J123" i="1"/>
  <c r="J127" i="1"/>
  <c r="J131" i="1"/>
  <c r="J135" i="1"/>
  <c r="J139" i="1"/>
  <c r="J143" i="1"/>
  <c r="J147" i="1"/>
  <c r="J151" i="1"/>
  <c r="J155" i="1"/>
  <c r="J159" i="1"/>
  <c r="J163" i="1"/>
  <c r="J167" i="1"/>
  <c r="J171" i="1"/>
  <c r="J276" i="1"/>
  <c r="J279" i="1"/>
  <c r="J280" i="1"/>
  <c r="J283" i="1"/>
  <c r="J284" i="1"/>
  <c r="J287" i="1"/>
  <c r="J288" i="1"/>
  <c r="J291" i="1"/>
  <c r="J292" i="1"/>
  <c r="J295" i="1"/>
  <c r="J296" i="1"/>
  <c r="J299" i="1"/>
  <c r="J300" i="1"/>
  <c r="J303" i="1"/>
  <c r="J304" i="1"/>
  <c r="J307" i="1"/>
  <c r="J308" i="1"/>
  <c r="J311" i="1"/>
  <c r="J312" i="1"/>
  <c r="J315" i="1"/>
  <c r="J316" i="1"/>
  <c r="J319" i="1"/>
  <c r="J320" i="1"/>
  <c r="J323" i="1"/>
  <c r="J324" i="1"/>
  <c r="J327" i="1"/>
  <c r="J328" i="1"/>
  <c r="J331" i="1"/>
  <c r="J332" i="1"/>
  <c r="J412" i="1"/>
  <c r="L412" i="1"/>
  <c r="J404" i="1"/>
  <c r="L404" i="1"/>
  <c r="J428" i="1"/>
  <c r="L428" i="1"/>
  <c r="I440" i="1"/>
  <c r="J440" i="1" s="1"/>
  <c r="L440" i="1"/>
  <c r="J350" i="1"/>
  <c r="J352" i="1"/>
  <c r="J354" i="1"/>
  <c r="J356" i="1"/>
  <c r="J358" i="1"/>
  <c r="J360" i="1"/>
  <c r="J362" i="1"/>
  <c r="J364" i="1"/>
  <c r="J366" i="1"/>
  <c r="J368" i="1"/>
  <c r="J370" i="1"/>
  <c r="J372" i="1"/>
  <c r="J374" i="1"/>
  <c r="J376" i="1"/>
  <c r="J378" i="1"/>
  <c r="J380" i="1"/>
  <c r="J382" i="1"/>
  <c r="J384" i="1"/>
  <c r="J386" i="1"/>
  <c r="J388" i="1"/>
  <c r="J390" i="1"/>
  <c r="J392" i="1"/>
  <c r="J434" i="1"/>
  <c r="L444" i="1"/>
  <c r="L468" i="1"/>
  <c r="L489" i="1"/>
  <c r="J489" i="1"/>
  <c r="J400" i="1"/>
  <c r="J396" i="1"/>
  <c r="J397" i="1"/>
  <c r="J398" i="1"/>
  <c r="I400" i="1"/>
  <c r="L402" i="1"/>
  <c r="J406" i="1"/>
  <c r="L410" i="1"/>
  <c r="J414" i="1"/>
  <c r="I416" i="1"/>
  <c r="J416" i="1" s="1"/>
  <c r="L418" i="1"/>
  <c r="J422" i="1"/>
  <c r="L426" i="1"/>
  <c r="J430" i="1"/>
  <c r="I432" i="1"/>
  <c r="J432" i="1" s="1"/>
  <c r="J448" i="1"/>
  <c r="I448" i="1"/>
  <c r="J401" i="1"/>
  <c r="J405" i="1"/>
  <c r="J409" i="1"/>
  <c r="J413" i="1"/>
  <c r="J417" i="1"/>
  <c r="J421" i="1"/>
  <c r="J425" i="1"/>
  <c r="J429" i="1"/>
  <c r="J433" i="1"/>
  <c r="J437" i="1"/>
  <c r="J438" i="1"/>
  <c r="J441" i="1"/>
  <c r="J442" i="1"/>
  <c r="J445" i="1"/>
  <c r="J446" i="1"/>
  <c r="J449" i="1"/>
  <c r="J450" i="1"/>
  <c r="L460" i="1"/>
  <c r="J462" i="1"/>
  <c r="L472" i="1"/>
  <c r="J601" i="1"/>
  <c r="L601" i="1"/>
  <c r="J622" i="1"/>
  <c r="I622" i="1"/>
  <c r="L622" i="1"/>
  <c r="J648" i="1"/>
  <c r="L648" i="1"/>
  <c r="I648" i="1"/>
  <c r="J652" i="1"/>
  <c r="L652" i="1"/>
  <c r="I684" i="1"/>
  <c r="J684" i="1" s="1"/>
  <c r="L684" i="1"/>
  <c r="J459" i="1"/>
  <c r="J461" i="1"/>
  <c r="J471" i="1"/>
  <c r="J632" i="1"/>
  <c r="L632" i="1"/>
  <c r="J395" i="1"/>
  <c r="J399" i="1"/>
  <c r="J403" i="1"/>
  <c r="J407" i="1"/>
  <c r="J411" i="1"/>
  <c r="J415" i="1"/>
  <c r="J419" i="1"/>
  <c r="J423" i="1"/>
  <c r="J427" i="1"/>
  <c r="J431" i="1"/>
  <c r="J435" i="1"/>
  <c r="J439" i="1"/>
  <c r="J443" i="1"/>
  <c r="J447" i="1"/>
  <c r="J451" i="1"/>
  <c r="J453" i="1"/>
  <c r="J463" i="1"/>
  <c r="J465" i="1"/>
  <c r="L477" i="1"/>
  <c r="J660" i="1"/>
  <c r="I660" i="1"/>
  <c r="L660" i="1"/>
  <c r="L505" i="1"/>
  <c r="L509" i="1"/>
  <c r="L513" i="1"/>
  <c r="L537" i="1"/>
  <c r="L545" i="1"/>
  <c r="L618" i="1"/>
  <c r="J618" i="1"/>
  <c r="J668" i="1"/>
  <c r="L668" i="1"/>
  <c r="J474" i="1"/>
  <c r="J475" i="1"/>
  <c r="J478" i="1"/>
  <c r="J479" i="1"/>
  <c r="J482" i="1"/>
  <c r="J483" i="1"/>
  <c r="J486" i="1"/>
  <c r="J490" i="1"/>
  <c r="J494" i="1"/>
  <c r="J498" i="1"/>
  <c r="J502" i="1"/>
  <c r="J506" i="1"/>
  <c r="J510" i="1"/>
  <c r="J514" i="1"/>
  <c r="J518" i="1"/>
  <c r="J522" i="1"/>
  <c r="J526" i="1"/>
  <c r="J530" i="1"/>
  <c r="J534" i="1"/>
  <c r="J538" i="1"/>
  <c r="J542" i="1"/>
  <c r="J546" i="1"/>
  <c r="J550" i="1"/>
  <c r="J554" i="1"/>
  <c r="L650" i="1"/>
  <c r="L602" i="1"/>
  <c r="J602" i="1"/>
  <c r="L604" i="1"/>
  <c r="J606" i="1"/>
  <c r="I606" i="1"/>
  <c r="J616" i="1"/>
  <c r="L616" i="1"/>
  <c r="I616" i="1"/>
  <c r="I620" i="1"/>
  <c r="J620" i="1" s="1"/>
  <c r="L634" i="1"/>
  <c r="J634" i="1"/>
  <c r="L636" i="1"/>
  <c r="I650" i="1"/>
  <c r="J650" i="1" s="1"/>
  <c r="J608" i="1"/>
  <c r="J609" i="1"/>
  <c r="J624" i="1"/>
  <c r="J625" i="1"/>
  <c r="J640" i="1"/>
  <c r="J641" i="1"/>
  <c r="I666" i="1"/>
  <c r="L666" i="1"/>
  <c r="J666" i="1"/>
  <c r="J592" i="1"/>
  <c r="L592" i="1"/>
  <c r="J596" i="1"/>
  <c r="J600" i="1"/>
  <c r="J612" i="1"/>
  <c r="J613" i="1"/>
  <c r="J628" i="1"/>
  <c r="J629" i="1"/>
  <c r="J644" i="1"/>
  <c r="J645" i="1"/>
  <c r="J671" i="1"/>
  <c r="J673" i="1"/>
  <c r="J603" i="1"/>
  <c r="J607" i="1"/>
  <c r="J611" i="1"/>
  <c r="J615" i="1"/>
  <c r="J619" i="1"/>
  <c r="J623" i="1"/>
  <c r="J627" i="1"/>
  <c r="J631" i="1"/>
  <c r="J635" i="1"/>
  <c r="J639" i="1"/>
  <c r="J643" i="1"/>
  <c r="J647" i="1"/>
  <c r="J651" i="1"/>
  <c r="J655" i="1"/>
  <c r="J659" i="1"/>
  <c r="J663" i="1"/>
  <c r="J675" i="1"/>
  <c r="J677" i="1"/>
  <c r="J683" i="1"/>
  <c r="J685" i="1"/>
  <c r="F6" i="1" l="1"/>
  <c r="H5" i="1"/>
  <c r="F7" i="1" l="1"/>
  <c r="H6" i="1"/>
  <c r="H7" i="1" l="1"/>
  <c r="F8" i="1"/>
  <c r="F9" i="1" l="1"/>
  <c r="H8" i="1"/>
  <c r="F10" i="1" l="1"/>
  <c r="H9" i="1"/>
  <c r="F11" i="1" l="1"/>
  <c r="H10" i="1"/>
  <c r="H11" i="1" l="1"/>
  <c r="F12" i="1"/>
  <c r="F13" i="1" l="1"/>
  <c r="H12" i="1"/>
  <c r="H13" i="1" l="1"/>
  <c r="F14" i="1"/>
  <c r="F15" i="1" l="1"/>
  <c r="H14" i="1"/>
  <c r="F16" i="1" l="1"/>
  <c r="H15" i="1"/>
  <c r="F17" i="1" l="1"/>
  <c r="H16" i="1"/>
  <c r="H17" i="1" l="1"/>
  <c r="F18" i="1"/>
  <c r="F19" i="1" l="1"/>
  <c r="H18" i="1"/>
  <c r="H19" i="1" l="1"/>
  <c r="F20" i="1"/>
  <c r="F21" i="1" l="1"/>
  <c r="H20" i="1"/>
  <c r="F22" i="1" l="1"/>
  <c r="H21" i="1"/>
  <c r="F23" i="1" l="1"/>
  <c r="H22" i="1"/>
  <c r="H23" i="1" l="1"/>
  <c r="F24" i="1"/>
  <c r="F25" i="1" l="1"/>
  <c r="H24" i="1"/>
  <c r="F26" i="1" l="1"/>
  <c r="H25" i="1"/>
  <c r="F27" i="1" l="1"/>
  <c r="H26" i="1"/>
  <c r="H27" i="1" l="1"/>
  <c r="F28" i="1"/>
  <c r="F29" i="1" l="1"/>
  <c r="H28" i="1"/>
  <c r="H29" i="1" l="1"/>
  <c r="F30" i="1"/>
  <c r="F31" i="1" l="1"/>
  <c r="H30" i="1"/>
  <c r="H31" i="1" l="1"/>
  <c r="F32" i="1"/>
  <c r="F33" i="1" l="1"/>
  <c r="H32" i="1"/>
  <c r="H33" i="1" l="1"/>
  <c r="F34" i="1"/>
  <c r="F35" i="1" l="1"/>
  <c r="H34" i="1"/>
  <c r="H35" i="1" l="1"/>
  <c r="F36" i="1"/>
  <c r="F37" i="1" l="1"/>
  <c r="H36" i="1"/>
  <c r="H37" i="1" l="1"/>
  <c r="F38" i="1"/>
  <c r="F39" i="1" l="1"/>
  <c r="H38" i="1"/>
  <c r="H39" i="1" l="1"/>
  <c r="F40" i="1"/>
  <c r="F41" i="1" l="1"/>
  <c r="H40" i="1"/>
  <c r="H41" i="1" l="1"/>
  <c r="F42" i="1"/>
  <c r="F43" i="1" l="1"/>
  <c r="H42" i="1"/>
  <c r="H43" i="1" l="1"/>
  <c r="F44" i="1"/>
  <c r="F45" i="1" l="1"/>
  <c r="H44" i="1"/>
  <c r="H45" i="1" l="1"/>
  <c r="F46" i="1"/>
  <c r="F47" i="1" l="1"/>
  <c r="H46" i="1"/>
  <c r="H47" i="1" l="1"/>
  <c r="F48" i="1"/>
  <c r="F49" i="1" l="1"/>
  <c r="H48" i="1"/>
  <c r="H49" i="1" l="1"/>
  <c r="F50" i="1"/>
  <c r="F51" i="1" l="1"/>
  <c r="H50" i="1"/>
  <c r="H51" i="1" l="1"/>
  <c r="F52" i="1"/>
  <c r="F53" i="1" l="1"/>
  <c r="H52" i="1"/>
  <c r="H53" i="1" l="1"/>
  <c r="F54" i="1"/>
  <c r="F55" i="1" l="1"/>
  <c r="H54" i="1"/>
  <c r="H55" i="1" l="1"/>
  <c r="F56" i="1"/>
  <c r="F57" i="1" l="1"/>
  <c r="H56" i="1"/>
  <c r="F58" i="1" l="1"/>
  <c r="H57" i="1"/>
  <c r="F59" i="1" l="1"/>
  <c r="H58" i="1"/>
  <c r="F60" i="1" l="1"/>
  <c r="H59" i="1"/>
  <c r="F61" i="1" l="1"/>
  <c r="H60" i="1"/>
  <c r="F62" i="1" l="1"/>
  <c r="H61" i="1"/>
  <c r="F63" i="1" l="1"/>
  <c r="H62" i="1"/>
  <c r="F64" i="1" l="1"/>
  <c r="H63" i="1"/>
  <c r="F65" i="1" l="1"/>
  <c r="H64" i="1"/>
  <c r="F66" i="1" l="1"/>
  <c r="H65" i="1"/>
  <c r="F67" i="1" l="1"/>
  <c r="H66" i="1"/>
  <c r="F68" i="1" l="1"/>
  <c r="H67" i="1"/>
  <c r="F69" i="1" l="1"/>
  <c r="H68" i="1"/>
  <c r="F70" i="1" l="1"/>
  <c r="H69" i="1"/>
  <c r="F71" i="1" l="1"/>
  <c r="H70" i="1"/>
  <c r="F72" i="1" l="1"/>
  <c r="H71" i="1"/>
  <c r="F73" i="1" l="1"/>
  <c r="H72" i="1"/>
  <c r="F74" i="1" l="1"/>
  <c r="H73" i="1"/>
  <c r="F75" i="1" l="1"/>
  <c r="H74" i="1"/>
  <c r="F76" i="1" l="1"/>
  <c r="H75" i="1"/>
  <c r="F77" i="1" l="1"/>
  <c r="H76" i="1"/>
  <c r="F78" i="1" l="1"/>
  <c r="H77" i="1"/>
  <c r="F79" i="1" l="1"/>
  <c r="H78" i="1"/>
  <c r="F80" i="1" l="1"/>
  <c r="H79" i="1"/>
  <c r="H80" i="1" l="1"/>
  <c r="F81" i="1"/>
  <c r="F82" i="1" l="1"/>
  <c r="H81" i="1"/>
  <c r="H82" i="1" l="1"/>
  <c r="F83" i="1"/>
  <c r="F84" i="1" l="1"/>
  <c r="H83" i="1"/>
  <c r="H84" i="1" l="1"/>
  <c r="F85" i="1"/>
  <c r="F86" i="1" l="1"/>
  <c r="H85" i="1"/>
  <c r="H86" i="1" l="1"/>
  <c r="F87" i="1"/>
  <c r="F88" i="1" l="1"/>
  <c r="H87" i="1"/>
  <c r="H88" i="1" l="1"/>
  <c r="F89" i="1"/>
  <c r="F90" i="1" l="1"/>
  <c r="H89" i="1"/>
  <c r="H90" i="1" l="1"/>
  <c r="F91" i="1"/>
  <c r="F92" i="1" l="1"/>
  <c r="H91" i="1"/>
  <c r="H92" i="1" l="1"/>
  <c r="F93" i="1"/>
  <c r="F94" i="1" l="1"/>
  <c r="H93" i="1"/>
  <c r="H94" i="1" l="1"/>
  <c r="F95" i="1"/>
  <c r="F96" i="1" l="1"/>
  <c r="H95" i="1"/>
  <c r="H96" i="1" l="1"/>
  <c r="F97" i="1"/>
  <c r="F98" i="1" l="1"/>
  <c r="H97" i="1"/>
  <c r="H98" i="1" l="1"/>
  <c r="F99" i="1"/>
  <c r="H99" i="1" l="1"/>
  <c r="F100" i="1"/>
  <c r="H100" i="1" l="1"/>
  <c r="F101" i="1"/>
  <c r="F102" i="1" l="1"/>
  <c r="H101" i="1"/>
  <c r="H102" i="1" l="1"/>
  <c r="F103" i="1"/>
  <c r="F104" i="1" l="1"/>
  <c r="H103" i="1"/>
  <c r="H104" i="1" l="1"/>
  <c r="F105" i="1"/>
  <c r="F106" i="1" l="1"/>
  <c r="H105" i="1"/>
  <c r="H106" i="1" l="1"/>
  <c r="F107" i="1"/>
  <c r="F108" i="1" l="1"/>
  <c r="H107" i="1"/>
  <c r="H108" i="1" l="1"/>
  <c r="F109" i="1"/>
  <c r="F110" i="1" l="1"/>
  <c r="H109" i="1"/>
  <c r="H110" i="1" l="1"/>
  <c r="F111" i="1"/>
  <c r="F112" i="1" l="1"/>
  <c r="H111" i="1"/>
  <c r="H112" i="1" l="1"/>
  <c r="F113" i="1"/>
  <c r="F114" i="1" l="1"/>
  <c r="H113" i="1"/>
  <c r="H114" i="1" l="1"/>
  <c r="F115" i="1"/>
  <c r="F116" i="1" l="1"/>
  <c r="H115" i="1"/>
  <c r="H116" i="1" l="1"/>
  <c r="F117" i="1"/>
  <c r="F118" i="1" l="1"/>
  <c r="H117" i="1"/>
  <c r="H118" i="1" l="1"/>
  <c r="F119" i="1"/>
  <c r="F120" i="1" l="1"/>
  <c r="H119" i="1"/>
  <c r="H120" i="1" l="1"/>
  <c r="F121" i="1"/>
  <c r="F122" i="1" l="1"/>
  <c r="H121" i="1"/>
  <c r="H122" i="1" l="1"/>
  <c r="F123" i="1"/>
  <c r="H123" i="1" l="1"/>
  <c r="F124" i="1"/>
  <c r="H124" i="1" l="1"/>
  <c r="F125" i="1"/>
  <c r="F126" i="1" l="1"/>
  <c r="H125" i="1"/>
  <c r="H126" i="1" l="1"/>
  <c r="F127" i="1"/>
  <c r="F128" i="1" l="1"/>
  <c r="H127" i="1"/>
  <c r="H128" i="1" l="1"/>
  <c r="F129" i="1"/>
  <c r="F130" i="1" l="1"/>
  <c r="H129" i="1"/>
  <c r="H130" i="1" l="1"/>
  <c r="F131" i="1"/>
  <c r="F132" i="1" l="1"/>
  <c r="H131" i="1"/>
  <c r="H132" i="1" l="1"/>
  <c r="F133" i="1"/>
  <c r="F134" i="1" l="1"/>
  <c r="H133" i="1"/>
  <c r="H134" i="1" l="1"/>
  <c r="F135" i="1"/>
  <c r="F136" i="1" l="1"/>
  <c r="H135" i="1"/>
  <c r="H136" i="1" l="1"/>
  <c r="F137" i="1"/>
  <c r="F138" i="1" l="1"/>
  <c r="H137" i="1"/>
  <c r="H138" i="1" l="1"/>
  <c r="F139" i="1"/>
  <c r="F140" i="1" l="1"/>
  <c r="H139" i="1"/>
  <c r="H140" i="1" l="1"/>
  <c r="F141" i="1"/>
  <c r="F142" i="1" l="1"/>
  <c r="H141" i="1"/>
  <c r="H142" i="1" l="1"/>
  <c r="F143" i="1"/>
  <c r="H143" i="1" l="1"/>
  <c r="F144" i="1"/>
  <c r="H144" i="1" l="1"/>
  <c r="F145" i="1"/>
  <c r="F146" i="1" l="1"/>
  <c r="H145" i="1"/>
  <c r="H146" i="1" l="1"/>
  <c r="F147" i="1"/>
  <c r="F148" i="1" l="1"/>
  <c r="H147" i="1"/>
  <c r="H148" i="1" l="1"/>
  <c r="F149" i="1"/>
  <c r="F150" i="1" l="1"/>
  <c r="H149" i="1"/>
  <c r="H150" i="1" l="1"/>
  <c r="F151" i="1"/>
  <c r="H151" i="1" l="1"/>
  <c r="F152" i="1"/>
  <c r="H152" i="1" l="1"/>
  <c r="F153" i="1"/>
  <c r="F154" i="1" l="1"/>
  <c r="H153" i="1"/>
  <c r="H154" i="1" l="1"/>
  <c r="F155" i="1"/>
  <c r="F156" i="1" l="1"/>
  <c r="H155" i="1"/>
  <c r="H156" i="1" l="1"/>
  <c r="F157" i="1"/>
  <c r="F158" i="1" l="1"/>
  <c r="H157" i="1"/>
  <c r="H158" i="1" l="1"/>
  <c r="F159" i="1"/>
  <c r="H159" i="1" l="1"/>
  <c r="F160" i="1"/>
  <c r="H160" i="1" l="1"/>
  <c r="F161" i="1"/>
  <c r="F162" i="1" l="1"/>
  <c r="H161" i="1"/>
  <c r="H162" i="1" l="1"/>
  <c r="F163" i="1"/>
  <c r="F164" i="1" l="1"/>
  <c r="H163" i="1"/>
  <c r="H164" i="1" l="1"/>
  <c r="F165" i="1"/>
  <c r="F166" i="1" l="1"/>
  <c r="H165" i="1"/>
  <c r="H166" i="1" l="1"/>
  <c r="F167" i="1"/>
  <c r="H167" i="1" l="1"/>
  <c r="F168" i="1"/>
  <c r="H168" i="1" l="1"/>
  <c r="F169" i="1"/>
  <c r="F170" i="1" l="1"/>
  <c r="H169" i="1"/>
  <c r="H170" i="1" l="1"/>
  <c r="F171" i="1"/>
  <c r="F172" i="1" l="1"/>
  <c r="H171" i="1"/>
  <c r="H172" i="1" l="1"/>
  <c r="F173" i="1"/>
  <c r="F174" i="1" l="1"/>
  <c r="H173" i="1"/>
  <c r="H174" i="1" l="1"/>
  <c r="F175" i="1"/>
  <c r="H175" i="1" l="1"/>
  <c r="F176" i="1"/>
  <c r="H176" i="1" l="1"/>
  <c r="F177" i="1"/>
  <c r="F178" i="1" l="1"/>
  <c r="H177" i="1"/>
  <c r="H178" i="1" l="1"/>
  <c r="F179" i="1"/>
  <c r="F180" i="1" l="1"/>
  <c r="H179" i="1"/>
  <c r="H180" i="1" l="1"/>
  <c r="F181" i="1"/>
  <c r="F182" i="1" l="1"/>
  <c r="H181" i="1"/>
  <c r="H182" i="1" l="1"/>
  <c r="F183" i="1"/>
  <c r="H183" i="1" l="1"/>
  <c r="F184" i="1"/>
  <c r="H184" i="1" l="1"/>
  <c r="F185" i="1"/>
  <c r="F186" i="1" l="1"/>
  <c r="H185" i="1"/>
  <c r="H186" i="1" l="1"/>
  <c r="F187" i="1"/>
  <c r="F188" i="1" l="1"/>
  <c r="H187" i="1"/>
  <c r="H188" i="1" l="1"/>
  <c r="F189" i="1"/>
  <c r="F190" i="1" l="1"/>
  <c r="H189" i="1"/>
  <c r="H190" i="1" l="1"/>
  <c r="F191" i="1"/>
  <c r="F192" i="1" l="1"/>
  <c r="H191" i="1"/>
  <c r="H192" i="1" l="1"/>
  <c r="F193" i="1"/>
  <c r="F194" i="1" l="1"/>
  <c r="H193" i="1"/>
  <c r="H194" i="1" l="1"/>
  <c r="F195" i="1"/>
  <c r="F196" i="1" l="1"/>
  <c r="H195" i="1"/>
  <c r="H196" i="1" l="1"/>
  <c r="F197" i="1"/>
  <c r="F198" i="1" l="1"/>
  <c r="H197" i="1"/>
  <c r="H198" i="1" l="1"/>
  <c r="F199" i="1"/>
  <c r="F200" i="1" l="1"/>
  <c r="H199" i="1"/>
  <c r="H200" i="1" l="1"/>
  <c r="F201" i="1"/>
  <c r="F202" i="1" l="1"/>
  <c r="H201" i="1"/>
  <c r="H202" i="1" l="1"/>
  <c r="F203" i="1"/>
  <c r="H203" i="1" l="1"/>
  <c r="F204" i="1"/>
  <c r="H204" i="1" l="1"/>
  <c r="F205" i="1"/>
  <c r="F206" i="1" l="1"/>
  <c r="H205" i="1"/>
  <c r="H206" i="1" l="1"/>
  <c r="F207" i="1"/>
  <c r="F208" i="1" l="1"/>
  <c r="H207" i="1"/>
  <c r="H208" i="1" l="1"/>
  <c r="F209" i="1"/>
  <c r="F210" i="1" l="1"/>
  <c r="H209" i="1"/>
  <c r="H210" i="1" l="1"/>
  <c r="F211" i="1"/>
  <c r="F212" i="1" l="1"/>
  <c r="H211" i="1"/>
  <c r="H212" i="1" l="1"/>
  <c r="F213" i="1"/>
  <c r="F214" i="1" l="1"/>
  <c r="H213" i="1"/>
  <c r="H214" i="1" l="1"/>
  <c r="F215" i="1"/>
  <c r="F216" i="1" l="1"/>
  <c r="H215" i="1"/>
  <c r="H216" i="1" l="1"/>
  <c r="F217" i="1"/>
  <c r="F218" i="1" l="1"/>
  <c r="H217" i="1"/>
  <c r="H218" i="1" l="1"/>
  <c r="F219" i="1"/>
  <c r="F220" i="1" l="1"/>
  <c r="H219" i="1"/>
  <c r="H220" i="1" l="1"/>
  <c r="F221" i="1"/>
  <c r="F222" i="1" l="1"/>
  <c r="H221" i="1"/>
  <c r="H222" i="1" l="1"/>
  <c r="F223" i="1"/>
  <c r="F224" i="1" l="1"/>
  <c r="H223" i="1"/>
  <c r="H224" i="1" l="1"/>
  <c r="F225" i="1"/>
  <c r="F226" i="1" l="1"/>
  <c r="H225" i="1"/>
  <c r="H226" i="1" l="1"/>
  <c r="F227" i="1"/>
  <c r="F228" i="1" l="1"/>
  <c r="H227" i="1"/>
  <c r="H228" i="1" l="1"/>
  <c r="F229" i="1"/>
  <c r="F230" i="1" l="1"/>
  <c r="H229" i="1"/>
  <c r="H230" i="1" l="1"/>
  <c r="F231" i="1"/>
  <c r="F232" i="1" l="1"/>
  <c r="H231" i="1"/>
  <c r="H232" i="1" l="1"/>
  <c r="F233" i="1"/>
  <c r="F234" i="1" l="1"/>
  <c r="H233" i="1"/>
  <c r="H234" i="1" l="1"/>
  <c r="F235" i="1"/>
  <c r="F236" i="1" l="1"/>
  <c r="H235" i="1"/>
  <c r="H236" i="1" l="1"/>
  <c r="F237" i="1"/>
  <c r="F238" i="1" l="1"/>
  <c r="H237" i="1"/>
  <c r="H238" i="1" l="1"/>
  <c r="F239" i="1"/>
  <c r="F240" i="1" l="1"/>
  <c r="H239" i="1"/>
  <c r="H240" i="1" l="1"/>
  <c r="F241" i="1"/>
  <c r="F242" i="1" l="1"/>
  <c r="H241" i="1"/>
  <c r="H242" i="1" l="1"/>
  <c r="F243" i="1"/>
  <c r="H243" i="1" l="1"/>
  <c r="F244" i="1"/>
  <c r="H244" i="1" l="1"/>
  <c r="F245" i="1"/>
  <c r="F246" i="1" l="1"/>
  <c r="H245" i="1"/>
  <c r="H246" i="1" l="1"/>
  <c r="F247" i="1"/>
  <c r="F248" i="1" l="1"/>
  <c r="H247" i="1"/>
  <c r="H248" i="1" l="1"/>
  <c r="F249" i="1"/>
  <c r="F250" i="1" l="1"/>
  <c r="H249" i="1"/>
  <c r="H250" i="1" l="1"/>
  <c r="F251" i="1"/>
  <c r="F252" i="1" l="1"/>
  <c r="H251" i="1"/>
  <c r="H252" i="1" l="1"/>
  <c r="F253" i="1"/>
  <c r="F254" i="1" l="1"/>
  <c r="H253" i="1"/>
  <c r="H254" i="1" l="1"/>
  <c r="F255" i="1"/>
  <c r="F256" i="1" l="1"/>
  <c r="H255" i="1"/>
  <c r="H256" i="1" l="1"/>
  <c r="F257" i="1"/>
  <c r="F258" i="1" l="1"/>
  <c r="H257" i="1"/>
  <c r="H258" i="1" l="1"/>
  <c r="F259" i="1"/>
  <c r="F260" i="1" l="1"/>
  <c r="H259" i="1"/>
  <c r="H260" i="1" l="1"/>
  <c r="F261" i="1"/>
  <c r="F262" i="1" l="1"/>
  <c r="H261" i="1"/>
  <c r="H262" i="1" l="1"/>
  <c r="F263" i="1"/>
  <c r="F264" i="1" l="1"/>
  <c r="H263" i="1"/>
  <c r="H264" i="1" l="1"/>
  <c r="F265" i="1"/>
  <c r="F266" i="1" l="1"/>
  <c r="H265" i="1"/>
  <c r="H266" i="1" l="1"/>
  <c r="F267" i="1"/>
  <c r="F268" i="1" l="1"/>
  <c r="H267" i="1"/>
  <c r="H268" i="1" l="1"/>
  <c r="F269" i="1"/>
  <c r="F270" i="1" l="1"/>
  <c r="H269" i="1"/>
  <c r="H270" i="1" l="1"/>
  <c r="F271" i="1"/>
  <c r="F272" i="1" l="1"/>
  <c r="H271" i="1"/>
  <c r="H272" i="1" l="1"/>
  <c r="F273" i="1"/>
  <c r="F274" i="1" l="1"/>
  <c r="H273" i="1"/>
  <c r="H274" i="1" l="1"/>
  <c r="F275" i="1"/>
  <c r="F276" i="1" l="1"/>
  <c r="H275" i="1"/>
  <c r="H276" i="1" l="1"/>
  <c r="F277" i="1"/>
  <c r="F278" i="1" l="1"/>
  <c r="H277" i="1"/>
  <c r="H278" i="1" l="1"/>
  <c r="F279" i="1"/>
  <c r="F280" i="1" l="1"/>
  <c r="H279" i="1"/>
  <c r="H280" i="1" l="1"/>
  <c r="F281" i="1"/>
  <c r="F282" i="1" l="1"/>
  <c r="H281" i="1"/>
  <c r="H282" i="1" l="1"/>
  <c r="F283" i="1"/>
  <c r="F284" i="1" l="1"/>
  <c r="H283" i="1"/>
  <c r="H284" i="1" l="1"/>
  <c r="F285" i="1"/>
  <c r="F286" i="1" l="1"/>
  <c r="H285" i="1"/>
  <c r="H286" i="1" l="1"/>
  <c r="F287" i="1"/>
  <c r="F288" i="1" l="1"/>
  <c r="H287" i="1"/>
  <c r="H288" i="1" l="1"/>
  <c r="F289" i="1"/>
  <c r="F290" i="1" l="1"/>
  <c r="H289" i="1"/>
  <c r="H290" i="1" l="1"/>
  <c r="F291" i="1"/>
  <c r="F292" i="1" l="1"/>
  <c r="H291" i="1"/>
  <c r="H292" i="1" l="1"/>
  <c r="F293" i="1"/>
  <c r="F294" i="1" l="1"/>
  <c r="H293" i="1"/>
  <c r="H294" i="1" l="1"/>
  <c r="F295" i="1"/>
  <c r="F296" i="1" l="1"/>
  <c r="H295" i="1"/>
  <c r="H296" i="1" l="1"/>
  <c r="F297" i="1"/>
  <c r="F298" i="1" l="1"/>
  <c r="H297" i="1"/>
  <c r="H298" i="1" l="1"/>
  <c r="F299" i="1"/>
  <c r="H299" i="1" l="1"/>
  <c r="F300" i="1"/>
  <c r="H300" i="1" l="1"/>
  <c r="F301" i="1"/>
  <c r="F302" i="1" l="1"/>
  <c r="H301" i="1"/>
  <c r="H302" i="1" l="1"/>
  <c r="F303" i="1"/>
  <c r="F304" i="1" l="1"/>
  <c r="H303" i="1"/>
  <c r="H304" i="1" l="1"/>
  <c r="F305" i="1"/>
  <c r="F306" i="1" l="1"/>
  <c r="H305" i="1"/>
  <c r="H306" i="1" l="1"/>
  <c r="F307" i="1"/>
  <c r="F308" i="1" l="1"/>
  <c r="H307" i="1"/>
  <c r="H308" i="1" l="1"/>
  <c r="F309" i="1"/>
  <c r="F310" i="1" l="1"/>
  <c r="H309" i="1"/>
  <c r="H310" i="1" l="1"/>
  <c r="F311" i="1"/>
  <c r="F312" i="1" l="1"/>
  <c r="H311" i="1"/>
  <c r="H312" i="1" l="1"/>
  <c r="F313" i="1"/>
  <c r="F314" i="1" l="1"/>
  <c r="H313" i="1"/>
  <c r="H314" i="1" l="1"/>
  <c r="F315" i="1"/>
  <c r="F316" i="1" l="1"/>
  <c r="H315" i="1"/>
  <c r="H316" i="1" l="1"/>
  <c r="F317" i="1"/>
  <c r="F318" i="1" l="1"/>
  <c r="H317" i="1"/>
  <c r="H318" i="1" l="1"/>
  <c r="F319" i="1"/>
  <c r="F320" i="1" l="1"/>
  <c r="H319" i="1"/>
  <c r="H320" i="1" l="1"/>
  <c r="F321" i="1"/>
  <c r="F322" i="1" l="1"/>
  <c r="H321" i="1"/>
  <c r="H322" i="1" l="1"/>
  <c r="F323" i="1"/>
  <c r="F324" i="1" l="1"/>
  <c r="H323" i="1"/>
  <c r="H324" i="1" l="1"/>
  <c r="F325" i="1"/>
  <c r="F326" i="1" l="1"/>
  <c r="H325" i="1"/>
  <c r="H326" i="1" l="1"/>
  <c r="F327" i="1"/>
  <c r="F328" i="1" l="1"/>
  <c r="H327" i="1"/>
  <c r="H328" i="1" l="1"/>
  <c r="F329" i="1"/>
  <c r="F330" i="1" l="1"/>
  <c r="H329" i="1"/>
  <c r="H330" i="1" l="1"/>
  <c r="F331" i="1"/>
  <c r="F332" i="1" l="1"/>
  <c r="H331" i="1"/>
  <c r="H332" i="1" l="1"/>
  <c r="F333" i="1"/>
  <c r="F334" i="1" l="1"/>
  <c r="H333" i="1"/>
  <c r="H334" i="1" l="1"/>
  <c r="F335" i="1"/>
  <c r="F336" i="1" l="1"/>
  <c r="H335" i="1"/>
  <c r="H336" i="1" l="1"/>
  <c r="F337" i="1"/>
  <c r="F338" i="1" l="1"/>
  <c r="H337" i="1"/>
  <c r="H338" i="1" l="1"/>
  <c r="F339" i="1"/>
  <c r="F340" i="1" l="1"/>
  <c r="H339" i="1"/>
  <c r="H340" i="1" l="1"/>
  <c r="F341" i="1"/>
  <c r="F342" i="1" l="1"/>
  <c r="H341" i="1"/>
  <c r="H342" i="1" l="1"/>
  <c r="F343" i="1"/>
  <c r="F344" i="1" l="1"/>
  <c r="H343" i="1"/>
  <c r="H344" i="1" l="1"/>
  <c r="F345" i="1"/>
  <c r="F346" i="1" l="1"/>
  <c r="H345" i="1"/>
  <c r="H346" i="1" l="1"/>
  <c r="F347" i="1"/>
  <c r="F348" i="1" l="1"/>
  <c r="H347" i="1"/>
  <c r="H348" i="1" l="1"/>
  <c r="F349" i="1"/>
  <c r="F350" i="1" l="1"/>
  <c r="H349" i="1"/>
  <c r="H350" i="1" l="1"/>
  <c r="F351" i="1"/>
  <c r="F352" i="1" l="1"/>
  <c r="H351" i="1"/>
  <c r="H352" i="1" l="1"/>
  <c r="F353" i="1"/>
  <c r="F354" i="1" l="1"/>
  <c r="H353" i="1"/>
  <c r="H354" i="1" l="1"/>
  <c r="F355" i="1"/>
  <c r="F356" i="1" l="1"/>
  <c r="H355" i="1"/>
  <c r="H356" i="1" l="1"/>
  <c r="F357" i="1"/>
  <c r="F358" i="1" l="1"/>
  <c r="H357" i="1"/>
  <c r="H358" i="1" l="1"/>
  <c r="F359" i="1"/>
  <c r="F360" i="1" l="1"/>
  <c r="H359" i="1"/>
  <c r="H360" i="1" l="1"/>
  <c r="F361" i="1"/>
  <c r="F362" i="1" l="1"/>
  <c r="H361" i="1"/>
  <c r="H362" i="1" l="1"/>
  <c r="F363" i="1"/>
  <c r="F364" i="1" l="1"/>
  <c r="H363" i="1"/>
  <c r="H364" i="1" l="1"/>
  <c r="F365" i="1"/>
  <c r="F366" i="1" l="1"/>
  <c r="H365" i="1"/>
  <c r="H366" i="1" l="1"/>
  <c r="F367" i="1"/>
  <c r="F368" i="1" l="1"/>
  <c r="H367" i="1"/>
  <c r="H368" i="1" l="1"/>
  <c r="F369" i="1"/>
  <c r="F370" i="1" l="1"/>
  <c r="H369" i="1"/>
  <c r="H370" i="1" l="1"/>
  <c r="F371" i="1"/>
  <c r="F372" i="1" l="1"/>
  <c r="H371" i="1"/>
  <c r="H372" i="1" l="1"/>
  <c r="F373" i="1"/>
  <c r="F374" i="1" l="1"/>
  <c r="H373" i="1"/>
  <c r="H374" i="1" l="1"/>
  <c r="F375" i="1"/>
  <c r="F376" i="1" l="1"/>
  <c r="H375" i="1"/>
  <c r="H376" i="1" l="1"/>
  <c r="F377" i="1"/>
  <c r="F378" i="1" l="1"/>
  <c r="H377" i="1"/>
  <c r="H378" i="1" l="1"/>
  <c r="F379" i="1"/>
  <c r="F380" i="1" l="1"/>
  <c r="H379" i="1"/>
  <c r="H380" i="1" l="1"/>
  <c r="F381" i="1"/>
  <c r="F382" i="1" l="1"/>
  <c r="H381" i="1"/>
  <c r="H382" i="1" l="1"/>
  <c r="F383" i="1"/>
  <c r="F384" i="1" l="1"/>
  <c r="H383" i="1"/>
  <c r="H384" i="1" l="1"/>
  <c r="F385" i="1"/>
  <c r="F386" i="1" l="1"/>
  <c r="H385" i="1"/>
  <c r="H386" i="1" l="1"/>
  <c r="F387" i="1"/>
  <c r="F388" i="1" l="1"/>
  <c r="H387" i="1"/>
  <c r="H388" i="1" l="1"/>
  <c r="F389" i="1"/>
  <c r="F390" i="1" l="1"/>
  <c r="H389" i="1"/>
  <c r="H390" i="1" l="1"/>
  <c r="F391" i="1"/>
  <c r="F392" i="1" l="1"/>
  <c r="H391" i="1"/>
  <c r="H392" i="1" l="1"/>
  <c r="F393" i="1"/>
  <c r="F394" i="1" l="1"/>
  <c r="H393" i="1"/>
  <c r="H394" i="1" l="1"/>
  <c r="F395" i="1"/>
  <c r="F396" i="1" l="1"/>
  <c r="H395" i="1"/>
  <c r="H396" i="1" l="1"/>
  <c r="F397" i="1"/>
  <c r="F398" i="1" l="1"/>
  <c r="H397" i="1"/>
  <c r="H398" i="1" l="1"/>
  <c r="F399" i="1"/>
  <c r="F400" i="1" l="1"/>
  <c r="H399" i="1"/>
  <c r="H400" i="1" l="1"/>
  <c r="F401" i="1"/>
  <c r="F402" i="1" l="1"/>
  <c r="H401" i="1"/>
  <c r="H402" i="1" l="1"/>
  <c r="F403" i="1"/>
  <c r="F404" i="1" l="1"/>
  <c r="H403" i="1"/>
  <c r="H404" i="1" l="1"/>
  <c r="F405" i="1"/>
  <c r="F406" i="1" l="1"/>
  <c r="H405" i="1"/>
  <c r="H406" i="1" l="1"/>
  <c r="F407" i="1"/>
  <c r="F408" i="1" l="1"/>
  <c r="H407" i="1"/>
  <c r="H408" i="1" l="1"/>
  <c r="F409" i="1"/>
  <c r="F410" i="1" l="1"/>
  <c r="H409" i="1"/>
  <c r="H410" i="1" l="1"/>
  <c r="F411" i="1"/>
  <c r="F412" i="1" l="1"/>
  <c r="H411" i="1"/>
  <c r="H412" i="1" l="1"/>
  <c r="F413" i="1"/>
  <c r="F414" i="1" l="1"/>
  <c r="H413" i="1"/>
  <c r="H414" i="1" l="1"/>
  <c r="F415" i="1"/>
  <c r="F416" i="1" l="1"/>
  <c r="H415" i="1"/>
  <c r="H416" i="1" l="1"/>
  <c r="F417" i="1"/>
  <c r="F418" i="1" l="1"/>
  <c r="H417" i="1"/>
  <c r="H418" i="1" l="1"/>
  <c r="F419" i="1"/>
  <c r="F420" i="1" l="1"/>
  <c r="H419" i="1"/>
  <c r="H420" i="1" l="1"/>
  <c r="F421" i="1"/>
  <c r="F422" i="1" l="1"/>
  <c r="H421" i="1"/>
  <c r="H422" i="1" l="1"/>
  <c r="F423" i="1"/>
  <c r="F424" i="1" l="1"/>
  <c r="H423" i="1"/>
  <c r="H424" i="1" l="1"/>
  <c r="F425" i="1"/>
  <c r="F426" i="1" l="1"/>
  <c r="H425" i="1"/>
  <c r="H426" i="1" l="1"/>
  <c r="F427" i="1"/>
  <c r="F428" i="1" l="1"/>
  <c r="H427" i="1"/>
  <c r="H428" i="1" l="1"/>
  <c r="F429" i="1"/>
  <c r="F430" i="1" l="1"/>
  <c r="H429" i="1"/>
  <c r="H430" i="1" l="1"/>
  <c r="F431" i="1"/>
  <c r="F432" i="1" l="1"/>
  <c r="H431" i="1"/>
  <c r="H432" i="1" l="1"/>
  <c r="F433" i="1"/>
  <c r="F434" i="1" l="1"/>
  <c r="H433" i="1"/>
  <c r="H434" i="1" l="1"/>
  <c r="F435" i="1"/>
  <c r="F436" i="1" l="1"/>
  <c r="H435" i="1"/>
  <c r="H436" i="1" l="1"/>
  <c r="F437" i="1"/>
  <c r="F438" i="1" l="1"/>
  <c r="H437" i="1"/>
  <c r="H438" i="1" l="1"/>
  <c r="F439" i="1"/>
  <c r="F440" i="1" l="1"/>
  <c r="H439" i="1"/>
  <c r="H440" i="1" l="1"/>
  <c r="F441" i="1"/>
  <c r="F442" i="1" l="1"/>
  <c r="H441" i="1"/>
  <c r="H442" i="1" l="1"/>
  <c r="F443" i="1"/>
  <c r="F444" i="1" l="1"/>
  <c r="H443" i="1"/>
  <c r="H444" i="1" l="1"/>
  <c r="F445" i="1"/>
  <c r="F446" i="1" l="1"/>
  <c r="H445" i="1"/>
  <c r="H446" i="1" l="1"/>
  <c r="F447" i="1"/>
  <c r="F448" i="1" l="1"/>
  <c r="H447" i="1"/>
  <c r="H448" i="1" l="1"/>
  <c r="F449" i="1"/>
  <c r="F450" i="1" l="1"/>
  <c r="H449" i="1"/>
  <c r="F451" i="1" l="1"/>
  <c r="H450" i="1"/>
  <c r="F452" i="1" l="1"/>
  <c r="H451" i="1"/>
  <c r="F453" i="1" l="1"/>
  <c r="H452" i="1"/>
  <c r="F454" i="1" l="1"/>
  <c r="H453" i="1"/>
  <c r="F455" i="1" l="1"/>
  <c r="H454" i="1"/>
  <c r="F456" i="1" l="1"/>
  <c r="H455" i="1"/>
  <c r="F457" i="1" l="1"/>
  <c r="H456" i="1"/>
  <c r="F458" i="1" l="1"/>
  <c r="H457" i="1"/>
  <c r="F459" i="1" l="1"/>
  <c r="H458" i="1"/>
  <c r="F460" i="1" l="1"/>
  <c r="H459" i="1"/>
  <c r="F461" i="1" l="1"/>
  <c r="H460" i="1"/>
  <c r="F462" i="1" l="1"/>
  <c r="H461" i="1"/>
  <c r="F463" i="1" l="1"/>
  <c r="H462" i="1"/>
  <c r="F464" i="1" l="1"/>
  <c r="H463" i="1"/>
  <c r="F465" i="1" l="1"/>
  <c r="H464" i="1"/>
  <c r="F466" i="1" l="1"/>
  <c r="H465" i="1"/>
  <c r="F467" i="1" l="1"/>
  <c r="H466" i="1"/>
  <c r="F468" i="1" l="1"/>
  <c r="H467" i="1"/>
  <c r="F469" i="1" l="1"/>
  <c r="H468" i="1"/>
  <c r="F470" i="1" l="1"/>
  <c r="H469" i="1"/>
  <c r="F471" i="1" l="1"/>
  <c r="H470" i="1"/>
  <c r="F472" i="1" l="1"/>
  <c r="H471" i="1"/>
  <c r="F473" i="1" l="1"/>
  <c r="H472" i="1"/>
  <c r="H473" i="1" l="1"/>
  <c r="F474" i="1"/>
  <c r="F475" i="1" l="1"/>
  <c r="H474" i="1"/>
  <c r="H475" i="1" l="1"/>
  <c r="F476" i="1"/>
  <c r="F477" i="1" l="1"/>
  <c r="H476" i="1"/>
  <c r="H477" i="1" l="1"/>
  <c r="F478" i="1"/>
  <c r="F479" i="1" l="1"/>
  <c r="H478" i="1"/>
  <c r="H479" i="1" l="1"/>
  <c r="F480" i="1"/>
  <c r="F481" i="1" l="1"/>
  <c r="H480" i="1"/>
  <c r="H481" i="1" l="1"/>
  <c r="F482" i="1"/>
  <c r="F483" i="1" l="1"/>
  <c r="H482" i="1"/>
  <c r="H483" i="1" l="1"/>
  <c r="F484" i="1"/>
  <c r="F485" i="1" l="1"/>
  <c r="H484" i="1"/>
  <c r="H485" i="1" l="1"/>
  <c r="F486" i="1"/>
  <c r="F487" i="1" l="1"/>
  <c r="H486" i="1"/>
  <c r="H487" i="1" l="1"/>
  <c r="F488" i="1"/>
  <c r="F489" i="1" l="1"/>
  <c r="H488" i="1"/>
  <c r="H489" i="1" l="1"/>
  <c r="F490" i="1"/>
  <c r="F491" i="1" l="1"/>
  <c r="H490" i="1"/>
  <c r="H491" i="1" l="1"/>
  <c r="F492" i="1"/>
  <c r="F493" i="1" l="1"/>
  <c r="H492" i="1"/>
  <c r="H493" i="1" l="1"/>
  <c r="F494" i="1"/>
  <c r="F495" i="1" l="1"/>
  <c r="H494" i="1"/>
  <c r="H495" i="1" l="1"/>
  <c r="F496" i="1"/>
  <c r="F497" i="1" l="1"/>
  <c r="H496" i="1"/>
  <c r="H497" i="1" l="1"/>
  <c r="F498" i="1"/>
  <c r="F499" i="1" l="1"/>
  <c r="H498" i="1"/>
  <c r="H499" i="1" l="1"/>
  <c r="F500" i="1"/>
  <c r="F501" i="1" l="1"/>
  <c r="H500" i="1"/>
  <c r="H501" i="1" l="1"/>
  <c r="F502" i="1"/>
  <c r="F503" i="1" l="1"/>
  <c r="H502" i="1"/>
  <c r="H503" i="1" l="1"/>
  <c r="F504" i="1"/>
  <c r="F505" i="1" l="1"/>
  <c r="H504" i="1"/>
  <c r="H505" i="1" l="1"/>
  <c r="F506" i="1"/>
  <c r="F507" i="1" l="1"/>
  <c r="H506" i="1"/>
  <c r="H507" i="1" l="1"/>
  <c r="F508" i="1"/>
  <c r="F509" i="1" l="1"/>
  <c r="H508" i="1"/>
  <c r="H509" i="1" l="1"/>
  <c r="F510" i="1"/>
  <c r="F511" i="1" l="1"/>
  <c r="H510" i="1"/>
  <c r="H511" i="1" l="1"/>
  <c r="F512" i="1"/>
  <c r="F513" i="1" l="1"/>
  <c r="H512" i="1"/>
  <c r="H513" i="1" l="1"/>
  <c r="F514" i="1"/>
  <c r="F515" i="1" l="1"/>
  <c r="H514" i="1"/>
  <c r="H515" i="1" l="1"/>
  <c r="F516" i="1"/>
  <c r="F517" i="1" l="1"/>
  <c r="H516" i="1"/>
  <c r="H517" i="1" l="1"/>
  <c r="F518" i="1"/>
  <c r="F519" i="1" l="1"/>
  <c r="H518" i="1"/>
  <c r="H519" i="1" l="1"/>
  <c r="F520" i="1"/>
  <c r="F521" i="1" l="1"/>
  <c r="H520" i="1"/>
  <c r="H521" i="1" l="1"/>
  <c r="F522" i="1"/>
  <c r="F523" i="1" l="1"/>
  <c r="H522" i="1"/>
  <c r="H523" i="1" l="1"/>
  <c r="F524" i="1"/>
  <c r="F525" i="1" l="1"/>
  <c r="H524" i="1"/>
  <c r="H525" i="1" l="1"/>
  <c r="F526" i="1"/>
  <c r="F527" i="1" l="1"/>
  <c r="H526" i="1"/>
  <c r="H527" i="1" l="1"/>
  <c r="F528" i="1"/>
  <c r="F529" i="1" l="1"/>
  <c r="H528" i="1"/>
  <c r="H529" i="1" l="1"/>
  <c r="F530" i="1"/>
  <c r="F531" i="1" l="1"/>
  <c r="H530" i="1"/>
  <c r="H531" i="1" l="1"/>
  <c r="F532" i="1"/>
  <c r="F533" i="1" l="1"/>
  <c r="H532" i="1"/>
  <c r="H533" i="1" l="1"/>
  <c r="F534" i="1"/>
  <c r="F535" i="1" l="1"/>
  <c r="H534" i="1"/>
  <c r="H535" i="1" l="1"/>
  <c r="F536" i="1"/>
  <c r="F537" i="1" l="1"/>
  <c r="H536" i="1"/>
  <c r="H537" i="1" l="1"/>
  <c r="F538" i="1"/>
  <c r="F539" i="1" l="1"/>
  <c r="H538" i="1"/>
  <c r="H539" i="1" l="1"/>
  <c r="F540" i="1"/>
  <c r="F541" i="1" l="1"/>
  <c r="H540" i="1"/>
  <c r="H541" i="1" l="1"/>
  <c r="F542" i="1"/>
  <c r="F543" i="1" l="1"/>
  <c r="H542" i="1"/>
  <c r="H543" i="1" l="1"/>
  <c r="F544" i="1"/>
  <c r="F545" i="1" l="1"/>
  <c r="H544" i="1"/>
  <c r="H545" i="1" l="1"/>
  <c r="F546" i="1"/>
  <c r="F547" i="1" l="1"/>
  <c r="H546" i="1"/>
  <c r="H547" i="1" l="1"/>
  <c r="F548" i="1"/>
  <c r="F549" i="1" l="1"/>
  <c r="H548" i="1"/>
  <c r="H549" i="1" l="1"/>
  <c r="F550" i="1"/>
  <c r="F551" i="1" l="1"/>
  <c r="H550" i="1"/>
  <c r="H551" i="1" l="1"/>
  <c r="F552" i="1"/>
  <c r="F553" i="1" l="1"/>
  <c r="H552" i="1"/>
  <c r="H553" i="1" l="1"/>
  <c r="F554" i="1"/>
  <c r="F555" i="1" l="1"/>
  <c r="H554" i="1"/>
  <c r="H555" i="1" l="1"/>
  <c r="F556" i="1"/>
  <c r="F557" i="1" l="1"/>
  <c r="H556" i="1"/>
  <c r="H557" i="1" l="1"/>
  <c r="F558" i="1"/>
  <c r="F559" i="1" l="1"/>
  <c r="H558" i="1"/>
  <c r="H559" i="1" l="1"/>
  <c r="F560" i="1"/>
  <c r="F561" i="1" l="1"/>
  <c r="H560" i="1"/>
  <c r="H561" i="1" l="1"/>
  <c r="F562" i="1"/>
  <c r="F563" i="1" l="1"/>
  <c r="H562" i="1"/>
  <c r="H563" i="1" l="1"/>
  <c r="F564" i="1"/>
  <c r="F565" i="1" l="1"/>
  <c r="H564" i="1"/>
  <c r="H565" i="1" l="1"/>
  <c r="F566" i="1"/>
  <c r="F567" i="1" l="1"/>
  <c r="H566" i="1"/>
  <c r="H567" i="1" l="1"/>
  <c r="F568" i="1"/>
  <c r="F569" i="1" l="1"/>
  <c r="H568" i="1"/>
  <c r="H569" i="1" l="1"/>
  <c r="F570" i="1"/>
  <c r="F571" i="1" l="1"/>
  <c r="H570" i="1"/>
  <c r="H571" i="1" l="1"/>
  <c r="F572" i="1"/>
  <c r="F573" i="1" l="1"/>
  <c r="H572" i="1"/>
  <c r="H573" i="1" l="1"/>
  <c r="F574" i="1"/>
  <c r="F575" i="1" l="1"/>
  <c r="H574" i="1"/>
  <c r="H575" i="1" l="1"/>
  <c r="F576" i="1"/>
  <c r="F577" i="1" l="1"/>
  <c r="H576" i="1"/>
  <c r="H577" i="1" l="1"/>
  <c r="F578" i="1"/>
  <c r="F579" i="1" l="1"/>
  <c r="H578" i="1"/>
  <c r="H579" i="1" l="1"/>
  <c r="F580" i="1"/>
  <c r="F581" i="1" l="1"/>
  <c r="H580" i="1"/>
  <c r="H581" i="1" l="1"/>
  <c r="F582" i="1"/>
  <c r="F583" i="1" l="1"/>
  <c r="H582" i="1"/>
  <c r="H583" i="1" l="1"/>
  <c r="F584" i="1"/>
  <c r="F585" i="1" l="1"/>
  <c r="H584" i="1"/>
  <c r="H585" i="1" l="1"/>
  <c r="F586" i="1"/>
  <c r="F587" i="1" l="1"/>
  <c r="H586" i="1"/>
  <c r="H587" i="1" l="1"/>
  <c r="F588" i="1"/>
  <c r="F589" i="1" l="1"/>
  <c r="H588" i="1"/>
  <c r="H589" i="1" l="1"/>
  <c r="F590" i="1"/>
  <c r="F591" i="1" l="1"/>
  <c r="H590" i="1"/>
  <c r="H591" i="1" l="1"/>
  <c r="F592" i="1"/>
  <c r="F593" i="1" l="1"/>
  <c r="H592" i="1"/>
  <c r="H593" i="1" l="1"/>
  <c r="F594" i="1"/>
  <c r="F595" i="1" l="1"/>
  <c r="H594" i="1"/>
  <c r="H595" i="1" l="1"/>
  <c r="F596" i="1"/>
  <c r="F597" i="1" l="1"/>
  <c r="H596" i="1"/>
  <c r="H597" i="1" l="1"/>
  <c r="F598" i="1"/>
  <c r="F599" i="1" l="1"/>
  <c r="H598" i="1"/>
  <c r="H599" i="1" l="1"/>
  <c r="F600" i="1"/>
  <c r="F601" i="1" l="1"/>
  <c r="H600" i="1"/>
  <c r="F602" i="1" l="1"/>
  <c r="H601" i="1"/>
  <c r="H602" i="1" l="1"/>
  <c r="F603" i="1"/>
  <c r="F604" i="1" l="1"/>
  <c r="H603" i="1"/>
  <c r="H604" i="1" l="1"/>
  <c r="F605" i="1"/>
  <c r="F606" i="1" l="1"/>
  <c r="H605" i="1"/>
  <c r="H606" i="1" l="1"/>
  <c r="F607" i="1"/>
  <c r="F608" i="1" l="1"/>
  <c r="H607" i="1"/>
  <c r="H608" i="1" l="1"/>
  <c r="F609" i="1"/>
  <c r="F610" i="1" l="1"/>
  <c r="H609" i="1"/>
  <c r="H610" i="1" l="1"/>
  <c r="F611" i="1"/>
  <c r="F612" i="1" l="1"/>
  <c r="H611" i="1"/>
  <c r="H612" i="1" l="1"/>
  <c r="F613" i="1"/>
  <c r="F614" i="1" l="1"/>
  <c r="H613" i="1"/>
  <c r="H614" i="1" l="1"/>
  <c r="F615" i="1"/>
  <c r="F616" i="1" l="1"/>
  <c r="H615" i="1"/>
  <c r="H616" i="1" l="1"/>
  <c r="F617" i="1"/>
  <c r="F618" i="1" l="1"/>
  <c r="H617" i="1"/>
  <c r="H618" i="1" l="1"/>
  <c r="F619" i="1"/>
  <c r="F620" i="1" l="1"/>
  <c r="H619" i="1"/>
  <c r="H620" i="1" l="1"/>
  <c r="F621" i="1"/>
  <c r="F622" i="1" l="1"/>
  <c r="H621" i="1"/>
  <c r="H622" i="1" l="1"/>
  <c r="F623" i="1"/>
  <c r="F624" i="1" l="1"/>
  <c r="H623" i="1"/>
  <c r="H624" i="1" l="1"/>
  <c r="F625" i="1"/>
  <c r="F626" i="1" l="1"/>
  <c r="H625" i="1"/>
  <c r="H626" i="1" l="1"/>
  <c r="F627" i="1"/>
  <c r="F628" i="1" l="1"/>
  <c r="H627" i="1"/>
  <c r="H628" i="1" l="1"/>
  <c r="F629" i="1"/>
  <c r="F630" i="1" l="1"/>
  <c r="H629" i="1"/>
  <c r="H630" i="1" l="1"/>
  <c r="F631" i="1"/>
  <c r="F632" i="1" l="1"/>
  <c r="H631" i="1"/>
  <c r="H632" i="1" l="1"/>
  <c r="F633" i="1"/>
  <c r="F634" i="1" l="1"/>
  <c r="H633" i="1"/>
  <c r="H634" i="1" l="1"/>
  <c r="F635" i="1"/>
  <c r="F636" i="1" l="1"/>
  <c r="H635" i="1"/>
  <c r="H636" i="1" l="1"/>
  <c r="F637" i="1"/>
  <c r="F638" i="1" l="1"/>
  <c r="H637" i="1"/>
  <c r="H638" i="1" l="1"/>
  <c r="F639" i="1"/>
  <c r="F640" i="1" l="1"/>
  <c r="H639" i="1"/>
  <c r="H640" i="1" l="1"/>
  <c r="F641" i="1"/>
  <c r="F642" i="1" l="1"/>
  <c r="H641" i="1"/>
  <c r="H642" i="1" l="1"/>
  <c r="F643" i="1"/>
  <c r="F644" i="1" l="1"/>
  <c r="H643" i="1"/>
  <c r="H644" i="1" l="1"/>
  <c r="F645" i="1"/>
  <c r="F646" i="1" l="1"/>
  <c r="H645" i="1"/>
  <c r="H646" i="1" l="1"/>
  <c r="F647" i="1"/>
  <c r="F648" i="1" l="1"/>
  <c r="H647" i="1"/>
  <c r="H648" i="1" l="1"/>
  <c r="F649" i="1"/>
  <c r="F650" i="1" l="1"/>
  <c r="H649" i="1"/>
  <c r="H650" i="1" l="1"/>
  <c r="F651" i="1"/>
  <c r="F652" i="1" l="1"/>
  <c r="H651" i="1"/>
  <c r="H652" i="1" l="1"/>
  <c r="F653" i="1"/>
  <c r="F654" i="1" l="1"/>
  <c r="H653" i="1"/>
  <c r="H654" i="1" l="1"/>
  <c r="F655" i="1"/>
  <c r="F656" i="1" l="1"/>
  <c r="H655" i="1"/>
  <c r="H656" i="1" l="1"/>
  <c r="F657" i="1"/>
  <c r="F658" i="1" l="1"/>
  <c r="H657" i="1"/>
  <c r="H658" i="1" l="1"/>
  <c r="F659" i="1"/>
  <c r="F660" i="1" l="1"/>
  <c r="H659" i="1"/>
  <c r="H660" i="1" l="1"/>
  <c r="F661" i="1"/>
  <c r="F662" i="1" l="1"/>
  <c r="H661" i="1"/>
  <c r="F663" i="1" l="1"/>
  <c r="H662" i="1"/>
  <c r="F664" i="1" l="1"/>
  <c r="H663" i="1"/>
  <c r="F665" i="1" l="1"/>
  <c r="H664" i="1"/>
  <c r="F666" i="1" l="1"/>
  <c r="H665" i="1"/>
  <c r="F667" i="1" l="1"/>
  <c r="H666" i="1"/>
  <c r="F668" i="1" l="1"/>
  <c r="H667" i="1"/>
  <c r="F669" i="1" l="1"/>
  <c r="H668" i="1"/>
  <c r="F670" i="1" l="1"/>
  <c r="H669" i="1"/>
  <c r="F671" i="1" l="1"/>
  <c r="H670" i="1"/>
  <c r="F672" i="1" l="1"/>
  <c r="H671" i="1"/>
  <c r="F673" i="1" l="1"/>
  <c r="H672" i="1"/>
  <c r="F674" i="1" l="1"/>
  <c r="H673" i="1"/>
  <c r="F675" i="1" l="1"/>
  <c r="H674" i="1"/>
  <c r="F676" i="1" l="1"/>
  <c r="H675" i="1"/>
  <c r="F677" i="1" l="1"/>
  <c r="H676" i="1"/>
  <c r="F678" i="1" l="1"/>
  <c r="H677" i="1"/>
  <c r="F679" i="1" l="1"/>
  <c r="H678" i="1"/>
  <c r="F680" i="1" l="1"/>
  <c r="H679" i="1"/>
  <c r="F681" i="1" l="1"/>
  <c r="H680" i="1"/>
  <c r="F682" i="1" l="1"/>
  <c r="H681" i="1"/>
  <c r="F683" i="1" l="1"/>
  <c r="H682" i="1"/>
  <c r="H683" i="1" l="1"/>
  <c r="F684" i="1"/>
  <c r="F685" i="1" l="1"/>
  <c r="H685" i="1" s="1"/>
  <c r="H684" i="1"/>
</calcChain>
</file>

<file path=xl/sharedStrings.xml><?xml version="1.0" encoding="utf-8"?>
<sst xmlns="http://schemas.openxmlformats.org/spreadsheetml/2006/main" count="2748" uniqueCount="37">
  <si>
    <t>Categoria</t>
  </si>
  <si>
    <t>Valor</t>
  </si>
  <si>
    <t>Quantidade</t>
  </si>
  <si>
    <t>Total bruto</t>
  </si>
  <si>
    <t>Forma de pagamento</t>
  </si>
  <si>
    <t>Data da venda</t>
  </si>
  <si>
    <t>Mês da venda</t>
  </si>
  <si>
    <t>Ano da Venda</t>
  </si>
  <si>
    <t>Desconto concedido à vista</t>
  </si>
  <si>
    <t>Total Líquido</t>
  </si>
  <si>
    <t>Vendedor</t>
  </si>
  <si>
    <t>Comissão</t>
  </si>
  <si>
    <t>Feminino</t>
  </si>
  <si>
    <t>À vista boleto</t>
  </si>
  <si>
    <t>Jan</t>
  </si>
  <si>
    <t>Vendedor 1</t>
  </si>
  <si>
    <t>Masculino</t>
  </si>
  <si>
    <t>Boleto à prazo</t>
  </si>
  <si>
    <t>E-commerce</t>
  </si>
  <si>
    <t>Vendedor 2</t>
  </si>
  <si>
    <t>Vendedor 3</t>
  </si>
  <si>
    <t>Vendedor 4</t>
  </si>
  <si>
    <t>Cartão parcelado</t>
  </si>
  <si>
    <t>Cartão à vista</t>
  </si>
  <si>
    <t>Vendedor 5</t>
  </si>
  <si>
    <t>Vendedor 6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</si>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</sst>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164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 applyBorder="1"/>
    <xf numFmtId="14" fontId="0" fillId="0" borderId="0" xfId="0" applyNumberFormat="1"/>
    <xf numFmtId="17" fontId="0" fillId="0" borderId="0" xfId="0" applyNumberFormat="1"/>
    <xf numFmtId="0" fontId="0" fillId="0" borderId="0" xfId="1" applyNumberFormat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8A733-B332-4C10-B2C2-524DE7516FB1}">
  <dimension ref="A1:L1636"/>
  <sheetViews>
    <sheetView tabSelected="1" workbookViewId="0">
      <selection sqref="A1:L1048576"/>
    </sheetView>
  </sheetViews>
  <sheetFormatPr defaultRowHeight="14.25" x14ac:dyDescent="0.2"/>
  <cols>
    <col min="1" max="1" width="14.25" customWidth="1"/>
    <col min="2" max="2" width="9.5" bestFit="1" customWidth="1"/>
    <col min="4" max="4" width="12" bestFit="1" customWidth="1"/>
    <col min="6" max="6" width="9.875" bestFit="1" customWidth="1"/>
    <col min="9" max="9" width="10.5" bestFit="1" customWidth="1"/>
    <col min="10" max="10" width="12" bestFit="1" customWidth="1"/>
    <col min="12" max="12" width="10.5" bestFit="1" customWidth="1"/>
  </cols>
  <sheetData>
    <row r="1" spans="1:12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t="s">
        <v>12</v>
      </c>
      <c r="B2" s="2">
        <v>44</v>
      </c>
      <c r="C2" s="3">
        <v>8</v>
      </c>
      <c r="D2" s="4">
        <f>C2*B2</f>
        <v>352</v>
      </c>
      <c r="E2" s="5" t="s">
        <v>13</v>
      </c>
      <c r="F2" s="5">
        <v>43466</v>
      </c>
      <c r="G2" t="s">
        <v>14</v>
      </c>
      <c r="H2">
        <f>YEAR(F2)</f>
        <v>2019</v>
      </c>
      <c r="I2" s="4">
        <f>ABS(IF(E2="Cartão à vista",D2*(-5%),IF(E2="À vista boleto",D2*(-7%),0)))</f>
        <v>24.64</v>
      </c>
      <c r="J2" s="4">
        <f>D2-I2</f>
        <v>327.36</v>
      </c>
      <c r="K2" t="s">
        <v>15</v>
      </c>
      <c r="L2" s="4">
        <f>IF(D2&gt;=1000,D2*15%,IF(D2&lt;1000,D2*5%,0))</f>
        <v>17.600000000000001</v>
      </c>
    </row>
    <row r="3" spans="1:12" x14ac:dyDescent="0.2">
      <c r="A3" t="s">
        <v>16</v>
      </c>
      <c r="B3" s="2">
        <v>38</v>
      </c>
      <c r="C3" s="3">
        <v>17</v>
      </c>
      <c r="D3" s="4">
        <f>C3*B3</f>
        <v>646</v>
      </c>
      <c r="E3" s="5" t="s">
        <v>13</v>
      </c>
      <c r="F3" s="5">
        <f>F2+1</f>
        <v>43467</v>
      </c>
      <c r="G3" t="s">
        <v>14</v>
      </c>
      <c r="H3">
        <f t="shared" ref="H3:H66" si="0">YEAR(F3)</f>
        <v>2019</v>
      </c>
      <c r="I3" s="4">
        <f>ABS(IF(E3="Cartão à vista",D3*(-5%),IF(E3="À vista boleto",D3*(-7%),0)))</f>
        <v>45.220000000000006</v>
      </c>
      <c r="J3" s="4">
        <f>D3-I3</f>
        <v>600.78</v>
      </c>
      <c r="K3" t="s">
        <v>15</v>
      </c>
      <c r="L3" s="4">
        <f t="shared" ref="L3:L66" si="1">IF(D3&gt;=1000,D3*15%,IF(D3&lt;1000,D3*5%,0))</f>
        <v>32.300000000000004</v>
      </c>
    </row>
    <row r="4" spans="1:12" x14ac:dyDescent="0.2">
      <c r="A4" t="s">
        <v>16</v>
      </c>
      <c r="B4" s="2">
        <v>26</v>
      </c>
      <c r="C4" s="3">
        <v>6</v>
      </c>
      <c r="D4" s="4">
        <f>C4*B4</f>
        <v>156</v>
      </c>
      <c r="E4" s="5" t="s">
        <v>17</v>
      </c>
      <c r="F4" s="5">
        <f>F3</f>
        <v>43467</v>
      </c>
      <c r="G4" t="s">
        <v>14</v>
      </c>
      <c r="H4">
        <f t="shared" si="0"/>
        <v>2019</v>
      </c>
      <c r="I4" s="4">
        <f>ABS(IF(E4="Cartão à vista",D4*(-5%),IF(E4="À vista boleto",D4*(-7%),0)))</f>
        <v>0</v>
      </c>
      <c r="J4" s="4">
        <f>D4-I4</f>
        <v>156</v>
      </c>
      <c r="K4" t="s">
        <v>18</v>
      </c>
      <c r="L4" s="4">
        <f t="shared" si="1"/>
        <v>7.8000000000000007</v>
      </c>
    </row>
    <row r="5" spans="1:12" x14ac:dyDescent="0.2">
      <c r="A5" t="s">
        <v>12</v>
      </c>
      <c r="B5" s="2">
        <v>21</v>
      </c>
      <c r="C5" s="3">
        <v>67</v>
      </c>
      <c r="D5" s="4">
        <f>C5*B5</f>
        <v>1407</v>
      </c>
      <c r="E5" s="5" t="s">
        <v>17</v>
      </c>
      <c r="F5" s="5">
        <f>F4+1</f>
        <v>43468</v>
      </c>
      <c r="G5" t="s">
        <v>14</v>
      </c>
      <c r="H5">
        <f t="shared" si="0"/>
        <v>2019</v>
      </c>
      <c r="I5" s="4">
        <f>ABS(IF(E5="Cartão à vista",D5*(-5%),IF(E5="À vista boleto",D5*(-7%),0)))</f>
        <v>0</v>
      </c>
      <c r="J5" s="4">
        <f>D5-I5</f>
        <v>1407</v>
      </c>
      <c r="K5" t="s">
        <v>19</v>
      </c>
      <c r="L5" s="4">
        <f t="shared" si="1"/>
        <v>211.04999999999998</v>
      </c>
    </row>
    <row r="6" spans="1:12" x14ac:dyDescent="0.2">
      <c r="A6" t="s">
        <v>12</v>
      </c>
      <c r="B6" s="2">
        <v>21</v>
      </c>
      <c r="C6" s="3">
        <v>43</v>
      </c>
      <c r="D6" s="4">
        <f>C6*B6</f>
        <v>903</v>
      </c>
      <c r="E6" s="5" t="s">
        <v>17</v>
      </c>
      <c r="F6" s="5">
        <f t="shared" ref="F6:F69" si="2">F5+1</f>
        <v>43469</v>
      </c>
      <c r="G6" t="s">
        <v>14</v>
      </c>
      <c r="H6">
        <f t="shared" si="0"/>
        <v>2019</v>
      </c>
      <c r="I6" s="4">
        <f>ABS(IF(E6="Cartão à vista",D6*(-5%),IF(E6="À vista boleto",D6*(-7%),0)))</f>
        <v>0</v>
      </c>
      <c r="J6" s="4">
        <f>D6-I6</f>
        <v>903</v>
      </c>
      <c r="K6" t="s">
        <v>18</v>
      </c>
      <c r="L6" s="4">
        <f t="shared" si="1"/>
        <v>45.150000000000006</v>
      </c>
    </row>
    <row r="7" spans="1:12" x14ac:dyDescent="0.2">
      <c r="A7" t="s">
        <v>16</v>
      </c>
      <c r="B7" s="2">
        <v>26</v>
      </c>
      <c r="C7" s="3">
        <v>41</v>
      </c>
      <c r="D7" s="4">
        <f t="shared" ref="D7:D8" si="3">C7*B7</f>
        <v>1066</v>
      </c>
      <c r="E7" s="5" t="s">
        <v>17</v>
      </c>
      <c r="F7" s="5">
        <f t="shared" ref="F7:F70" si="4">F6</f>
        <v>43469</v>
      </c>
      <c r="G7" t="s">
        <v>14</v>
      </c>
      <c r="H7">
        <f t="shared" si="0"/>
        <v>2019</v>
      </c>
      <c r="I7" s="4">
        <f>ABS(IF(E7="Cartão à vista",D7*(-5%),IF(E7="À vista boleto",D7*(-7%),0)))</f>
        <v>0</v>
      </c>
      <c r="J7" s="4">
        <f>D7-I7</f>
        <v>1066</v>
      </c>
      <c r="K7" t="s">
        <v>20</v>
      </c>
      <c r="L7" s="4">
        <f t="shared" si="1"/>
        <v>159.9</v>
      </c>
    </row>
    <row r="8" spans="1:12" x14ac:dyDescent="0.2">
      <c r="A8" t="s">
        <v>16</v>
      </c>
      <c r="B8" s="2">
        <v>26</v>
      </c>
      <c r="C8" s="3">
        <v>30</v>
      </c>
      <c r="D8" s="4">
        <f t="shared" si="3"/>
        <v>780</v>
      </c>
      <c r="E8" s="5" t="s">
        <v>17</v>
      </c>
      <c r="F8" s="5">
        <f t="shared" ref="F8:F71" si="5">F7+1</f>
        <v>43470</v>
      </c>
      <c r="G8" t="s">
        <v>14</v>
      </c>
      <c r="H8">
        <f t="shared" si="0"/>
        <v>2019</v>
      </c>
      <c r="I8" s="4">
        <f>ABS(IF(E8="Cartão à vista",D8*(-5%),IF(E8="À vista boleto",D8*(-7%),0)))</f>
        <v>0</v>
      </c>
      <c r="J8" s="4">
        <f>D8-I8</f>
        <v>780</v>
      </c>
      <c r="K8" t="s">
        <v>21</v>
      </c>
      <c r="L8" s="4">
        <f t="shared" si="1"/>
        <v>39</v>
      </c>
    </row>
    <row r="9" spans="1:12" x14ac:dyDescent="0.2">
      <c r="A9" t="s">
        <v>12</v>
      </c>
      <c r="B9" s="2">
        <v>21</v>
      </c>
      <c r="C9" s="3">
        <v>18</v>
      </c>
      <c r="D9" s="4">
        <f>C9*B9</f>
        <v>378</v>
      </c>
      <c r="E9" s="5" t="s">
        <v>22</v>
      </c>
      <c r="F9" s="5">
        <f t="shared" si="5"/>
        <v>43471</v>
      </c>
      <c r="G9" t="s">
        <v>14</v>
      </c>
      <c r="H9">
        <f t="shared" si="0"/>
        <v>2019</v>
      </c>
      <c r="I9" s="4">
        <f>ABS(IF(E9="Cartão à vista",D9*(-5%),IF(E9="À vista boleto",D9*(-7%),0)))</f>
        <v>0</v>
      </c>
      <c r="J9" s="4">
        <f>D9-I9</f>
        <v>378</v>
      </c>
      <c r="K9" t="s">
        <v>18</v>
      </c>
      <c r="L9" s="4">
        <f t="shared" si="1"/>
        <v>18.900000000000002</v>
      </c>
    </row>
    <row r="10" spans="1:12" x14ac:dyDescent="0.2">
      <c r="A10" t="s">
        <v>12</v>
      </c>
      <c r="B10" s="2">
        <v>35</v>
      </c>
      <c r="C10" s="3">
        <v>29</v>
      </c>
      <c r="D10" s="4">
        <f>C10*B10</f>
        <v>1015</v>
      </c>
      <c r="E10" s="5" t="s">
        <v>17</v>
      </c>
      <c r="F10" s="5">
        <f t="shared" ref="F10:F73" si="6">F9</f>
        <v>43471</v>
      </c>
      <c r="G10" t="s">
        <v>14</v>
      </c>
      <c r="H10">
        <f t="shared" si="0"/>
        <v>2019</v>
      </c>
      <c r="I10" s="4">
        <f>ABS(IF(E10="Cartão à vista",D10*(-5%),IF(E10="À vista boleto",D10*(-7%),0)))</f>
        <v>0</v>
      </c>
      <c r="J10" s="4">
        <f>D10-I10</f>
        <v>1015</v>
      </c>
      <c r="K10" t="s">
        <v>18</v>
      </c>
      <c r="L10" s="4">
        <f t="shared" si="1"/>
        <v>152.25</v>
      </c>
    </row>
    <row r="11" spans="1:12" x14ac:dyDescent="0.2">
      <c r="A11" t="s">
        <v>12</v>
      </c>
      <c r="B11" s="2">
        <v>44</v>
      </c>
      <c r="C11" s="3">
        <v>55</v>
      </c>
      <c r="D11" s="4">
        <f>C11*B11</f>
        <v>2420</v>
      </c>
      <c r="E11" s="5" t="s">
        <v>23</v>
      </c>
      <c r="F11" s="5">
        <f t="shared" ref="F11:F74" si="7">F10+1</f>
        <v>43472</v>
      </c>
      <c r="G11" t="s">
        <v>14</v>
      </c>
      <c r="H11">
        <f t="shared" si="0"/>
        <v>2019</v>
      </c>
      <c r="I11" s="4">
        <f>ABS(IF(E11="Cartão à vista",D11*(-5%),IF(E11="À vista boleto",D11*(-7%),0)))</f>
        <v>121</v>
      </c>
      <c r="J11" s="4">
        <f>D11-I11</f>
        <v>2299</v>
      </c>
      <c r="K11" t="s">
        <v>19</v>
      </c>
      <c r="L11" s="4">
        <f t="shared" si="1"/>
        <v>363</v>
      </c>
    </row>
    <row r="12" spans="1:12" x14ac:dyDescent="0.2">
      <c r="A12" t="s">
        <v>16</v>
      </c>
      <c r="B12" s="2">
        <v>38</v>
      </c>
      <c r="C12" s="3">
        <v>55</v>
      </c>
      <c r="D12" s="4">
        <f>C12*B12</f>
        <v>2090</v>
      </c>
      <c r="E12" s="5" t="s">
        <v>17</v>
      </c>
      <c r="F12" s="5">
        <f t="shared" si="7"/>
        <v>43473</v>
      </c>
      <c r="G12" t="s">
        <v>14</v>
      </c>
      <c r="H12">
        <f t="shared" si="0"/>
        <v>2019</v>
      </c>
      <c r="I12" s="4">
        <f>ABS(IF(E12="Cartão à vista",D12*(-5%),IF(E12="À vista boleto",D12*(-7%),0)))</f>
        <v>0</v>
      </c>
      <c r="J12" s="4">
        <f>D12-I12</f>
        <v>2090</v>
      </c>
      <c r="K12" t="s">
        <v>21</v>
      </c>
      <c r="L12" s="4">
        <f t="shared" si="1"/>
        <v>313.5</v>
      </c>
    </row>
    <row r="13" spans="1:12" x14ac:dyDescent="0.2">
      <c r="A13" t="s">
        <v>12</v>
      </c>
      <c r="B13" s="2">
        <v>21</v>
      </c>
      <c r="C13" s="3">
        <v>29</v>
      </c>
      <c r="D13" s="4">
        <f>C13*B13</f>
        <v>609</v>
      </c>
      <c r="E13" s="5" t="s">
        <v>22</v>
      </c>
      <c r="F13" s="5">
        <f t="shared" ref="F13:F76" si="8">F12</f>
        <v>43473</v>
      </c>
      <c r="G13" t="s">
        <v>14</v>
      </c>
      <c r="H13">
        <f t="shared" si="0"/>
        <v>2019</v>
      </c>
      <c r="I13" s="4">
        <f>ABS(IF(E13="Cartão à vista",D13*(-5%),IF(E13="À vista boleto",D13*(-7%),0)))</f>
        <v>0</v>
      </c>
      <c r="J13" s="4">
        <f>D13-I13</f>
        <v>609</v>
      </c>
      <c r="K13" t="s">
        <v>24</v>
      </c>
      <c r="L13" s="4">
        <f t="shared" si="1"/>
        <v>30.450000000000003</v>
      </c>
    </row>
    <row r="14" spans="1:12" x14ac:dyDescent="0.2">
      <c r="A14" t="s">
        <v>16</v>
      </c>
      <c r="B14" s="2">
        <v>26</v>
      </c>
      <c r="C14" s="3">
        <v>63</v>
      </c>
      <c r="D14" s="4">
        <f t="shared" ref="D14:D17" si="9">C14*B14</f>
        <v>1638</v>
      </c>
      <c r="E14" s="5" t="s">
        <v>17</v>
      </c>
      <c r="F14" s="5">
        <f t="shared" ref="F14:F77" si="10">F13+1</f>
        <v>43474</v>
      </c>
      <c r="G14" t="s">
        <v>14</v>
      </c>
      <c r="H14">
        <f t="shared" si="0"/>
        <v>2019</v>
      </c>
      <c r="I14" s="4">
        <f>ABS(IF(E14="Cartão à vista",D14*(-5%),IF(E14="À vista boleto",D14*(-7%),0)))</f>
        <v>0</v>
      </c>
      <c r="J14" s="4">
        <f>D14-I14</f>
        <v>1638</v>
      </c>
      <c r="K14" t="s">
        <v>19</v>
      </c>
      <c r="L14" s="4">
        <f t="shared" si="1"/>
        <v>245.7</v>
      </c>
    </row>
    <row r="15" spans="1:12" x14ac:dyDescent="0.2">
      <c r="A15" t="s">
        <v>16</v>
      </c>
      <c r="B15" s="2">
        <v>26</v>
      </c>
      <c r="C15" s="3">
        <v>8</v>
      </c>
      <c r="D15" s="4">
        <f t="shared" si="9"/>
        <v>208</v>
      </c>
      <c r="E15" s="5" t="s">
        <v>17</v>
      </c>
      <c r="F15" s="5">
        <f t="shared" si="10"/>
        <v>43475</v>
      </c>
      <c r="G15" t="s">
        <v>14</v>
      </c>
      <c r="H15">
        <f t="shared" si="0"/>
        <v>2019</v>
      </c>
      <c r="I15" s="4">
        <f>ABS(IF(E15="Cartão à vista",D15*(-5%),IF(E15="À vista boleto",D15*(-7%),0)))</f>
        <v>0</v>
      </c>
      <c r="J15" s="4">
        <f>D15-I15</f>
        <v>208</v>
      </c>
      <c r="K15" t="s">
        <v>21</v>
      </c>
      <c r="L15" s="4">
        <f t="shared" si="1"/>
        <v>10.4</v>
      </c>
    </row>
    <row r="16" spans="1:12" x14ac:dyDescent="0.2">
      <c r="A16" t="s">
        <v>16</v>
      </c>
      <c r="B16" s="2">
        <v>26</v>
      </c>
      <c r="C16" s="3">
        <v>32</v>
      </c>
      <c r="D16" s="4">
        <f t="shared" si="9"/>
        <v>832</v>
      </c>
      <c r="E16" s="5" t="s">
        <v>17</v>
      </c>
      <c r="F16" s="5">
        <f t="shared" ref="F16:F79" si="11">F15</f>
        <v>43475</v>
      </c>
      <c r="G16" t="s">
        <v>14</v>
      </c>
      <c r="H16">
        <f t="shared" si="0"/>
        <v>2019</v>
      </c>
      <c r="I16" s="4">
        <f>ABS(IF(E16="Cartão à vista",D16*(-5%),IF(E16="À vista boleto",D16*(-7%),0)))</f>
        <v>0</v>
      </c>
      <c r="J16" s="4">
        <f>D16-I16</f>
        <v>832</v>
      </c>
      <c r="K16" t="s">
        <v>19</v>
      </c>
      <c r="L16" s="4">
        <f t="shared" si="1"/>
        <v>41.6</v>
      </c>
    </row>
    <row r="17" spans="1:12" x14ac:dyDescent="0.2">
      <c r="A17" t="s">
        <v>16</v>
      </c>
      <c r="B17" s="2">
        <v>38</v>
      </c>
      <c r="C17" s="3">
        <v>46</v>
      </c>
      <c r="D17" s="4">
        <f t="shared" si="9"/>
        <v>1748</v>
      </c>
      <c r="E17" s="5" t="s">
        <v>17</v>
      </c>
      <c r="F17" s="5">
        <f t="shared" ref="F17:F80" si="12">F16+1</f>
        <v>43476</v>
      </c>
      <c r="G17" t="s">
        <v>14</v>
      </c>
      <c r="H17">
        <f t="shared" si="0"/>
        <v>2019</v>
      </c>
      <c r="I17" s="4">
        <f>ABS(IF(E17="Cartão à vista",D17*(-5%),IF(E17="À vista boleto",D17*(-7%),0)))</f>
        <v>0</v>
      </c>
      <c r="J17" s="4">
        <f>D17-I17</f>
        <v>1748</v>
      </c>
      <c r="K17" t="s">
        <v>15</v>
      </c>
      <c r="L17" s="4">
        <f t="shared" si="1"/>
        <v>262.2</v>
      </c>
    </row>
    <row r="18" spans="1:12" x14ac:dyDescent="0.2">
      <c r="A18" t="s">
        <v>12</v>
      </c>
      <c r="B18" s="2">
        <v>11</v>
      </c>
      <c r="C18" s="3">
        <v>9</v>
      </c>
      <c r="D18" s="4">
        <f>C18*B18</f>
        <v>99</v>
      </c>
      <c r="E18" s="5" t="s">
        <v>17</v>
      </c>
      <c r="F18" s="5">
        <f t="shared" si="12"/>
        <v>43477</v>
      </c>
      <c r="G18" t="s">
        <v>14</v>
      </c>
      <c r="H18">
        <f t="shared" si="0"/>
        <v>2019</v>
      </c>
      <c r="I18" s="4">
        <f>ABS(IF(E18="Cartão à vista",D18*(-5%),IF(E18="À vista boleto",D18*(-7%),0)))</f>
        <v>0</v>
      </c>
      <c r="J18" s="4">
        <f>D18-I18</f>
        <v>99</v>
      </c>
      <c r="K18" t="s">
        <v>18</v>
      </c>
      <c r="L18" s="4">
        <f t="shared" si="1"/>
        <v>4.95</v>
      </c>
    </row>
    <row r="19" spans="1:12" x14ac:dyDescent="0.2">
      <c r="A19" t="s">
        <v>12</v>
      </c>
      <c r="B19" s="2">
        <v>21</v>
      </c>
      <c r="C19" s="3">
        <v>28</v>
      </c>
      <c r="D19" s="4">
        <f>C19*B19</f>
        <v>588</v>
      </c>
      <c r="E19" s="5" t="s">
        <v>22</v>
      </c>
      <c r="F19" s="5">
        <f t="shared" ref="F19:F82" si="13">F18</f>
        <v>43477</v>
      </c>
      <c r="G19" t="s">
        <v>14</v>
      </c>
      <c r="H19">
        <f t="shared" si="0"/>
        <v>2019</v>
      </c>
      <c r="I19" s="4">
        <f>ABS(IF(E19="Cartão à vista",D19*(-5%),IF(E19="À vista boleto",D19*(-7%),0)))</f>
        <v>0</v>
      </c>
      <c r="J19" s="4">
        <f>D19-I19</f>
        <v>588</v>
      </c>
      <c r="K19" t="s">
        <v>15</v>
      </c>
      <c r="L19" s="4">
        <f t="shared" si="1"/>
        <v>29.400000000000002</v>
      </c>
    </row>
    <row r="20" spans="1:12" x14ac:dyDescent="0.2">
      <c r="A20" t="s">
        <v>16</v>
      </c>
      <c r="B20" s="2">
        <v>26</v>
      </c>
      <c r="C20" s="3">
        <v>70</v>
      </c>
      <c r="D20" s="4">
        <f t="shared" ref="D20:D21" si="14">C20*B20</f>
        <v>1820</v>
      </c>
      <c r="E20" s="5" t="s">
        <v>17</v>
      </c>
      <c r="F20" s="5">
        <f t="shared" ref="F20:F83" si="15">F19+1</f>
        <v>43478</v>
      </c>
      <c r="G20" t="s">
        <v>14</v>
      </c>
      <c r="H20">
        <f t="shared" si="0"/>
        <v>2019</v>
      </c>
      <c r="I20" s="4">
        <f>ABS(IF(E20="Cartão à vista",D20*(-5%),IF(E20="À vista boleto",D20*(-7%),0)))</f>
        <v>0</v>
      </c>
      <c r="J20" s="4">
        <f>D20-I20</f>
        <v>1820</v>
      </c>
      <c r="K20" t="s">
        <v>18</v>
      </c>
      <c r="L20" s="4">
        <f t="shared" si="1"/>
        <v>273</v>
      </c>
    </row>
    <row r="21" spans="1:12" x14ac:dyDescent="0.2">
      <c r="A21" t="s">
        <v>16</v>
      </c>
      <c r="B21" s="2">
        <v>26</v>
      </c>
      <c r="C21" s="3">
        <v>26</v>
      </c>
      <c r="D21" s="4">
        <f t="shared" si="14"/>
        <v>676</v>
      </c>
      <c r="E21" s="5" t="s">
        <v>22</v>
      </c>
      <c r="F21" s="5">
        <f t="shared" si="15"/>
        <v>43479</v>
      </c>
      <c r="G21" t="s">
        <v>14</v>
      </c>
      <c r="H21">
        <f t="shared" si="0"/>
        <v>2019</v>
      </c>
      <c r="I21" s="4">
        <f>ABS(IF(E21="Cartão à vista",D21*(-5%),IF(E21="À vista boleto",D21*(-7%),0)))</f>
        <v>0</v>
      </c>
      <c r="J21" s="4">
        <f>D21-I21</f>
        <v>676</v>
      </c>
      <c r="K21" t="s">
        <v>18</v>
      </c>
      <c r="L21" s="4">
        <f t="shared" si="1"/>
        <v>33.800000000000004</v>
      </c>
    </row>
    <row r="22" spans="1:12" x14ac:dyDescent="0.2">
      <c r="A22" t="s">
        <v>12</v>
      </c>
      <c r="B22" s="2">
        <v>48</v>
      </c>
      <c r="C22" s="3">
        <v>67</v>
      </c>
      <c r="D22" s="4">
        <f>C22*B22</f>
        <v>3216</v>
      </c>
      <c r="E22" s="5" t="s">
        <v>17</v>
      </c>
      <c r="F22" s="5">
        <f t="shared" ref="F22:F85" si="16">F21</f>
        <v>43479</v>
      </c>
      <c r="G22" t="s">
        <v>14</v>
      </c>
      <c r="H22">
        <f t="shared" si="0"/>
        <v>2019</v>
      </c>
      <c r="I22" s="4">
        <f>ABS(IF(E22="Cartão à vista",D22*(-5%),IF(E22="À vista boleto",D22*(-7%),0)))</f>
        <v>0</v>
      </c>
      <c r="J22" s="4">
        <f>D22-I22</f>
        <v>3216</v>
      </c>
      <c r="K22" t="s">
        <v>24</v>
      </c>
      <c r="L22" s="4">
        <f t="shared" si="1"/>
        <v>482.4</v>
      </c>
    </row>
    <row r="23" spans="1:12" x14ac:dyDescent="0.2">
      <c r="A23" t="s">
        <v>16</v>
      </c>
      <c r="B23" s="2">
        <v>44</v>
      </c>
      <c r="C23" s="3">
        <v>40</v>
      </c>
      <c r="D23" s="4">
        <f t="shared" ref="D23:D45" si="17">C23*B23</f>
        <v>1760</v>
      </c>
      <c r="E23" s="5" t="s">
        <v>22</v>
      </c>
      <c r="F23" s="5">
        <f t="shared" ref="F23:F86" si="18">F22+1</f>
        <v>43480</v>
      </c>
      <c r="G23" t="s">
        <v>14</v>
      </c>
      <c r="H23">
        <f t="shared" si="0"/>
        <v>2019</v>
      </c>
      <c r="I23" s="4">
        <f>ABS(IF(E23="Cartão à vista",D23*(-5%),IF(E23="À vista boleto",D23*(-7%),0)))</f>
        <v>0</v>
      </c>
      <c r="J23" s="4">
        <f>D23-I23</f>
        <v>1760</v>
      </c>
      <c r="K23" t="s">
        <v>15</v>
      </c>
      <c r="L23" s="4">
        <f t="shared" si="1"/>
        <v>264</v>
      </c>
    </row>
    <row r="24" spans="1:12" x14ac:dyDescent="0.2">
      <c r="A24" t="s">
        <v>16</v>
      </c>
      <c r="B24" s="2">
        <v>26</v>
      </c>
      <c r="C24" s="3">
        <v>11</v>
      </c>
      <c r="D24" s="4">
        <f t="shared" si="17"/>
        <v>286</v>
      </c>
      <c r="E24" s="5" t="s">
        <v>23</v>
      </c>
      <c r="F24" s="5">
        <f t="shared" si="18"/>
        <v>43481</v>
      </c>
      <c r="G24" t="s">
        <v>14</v>
      </c>
      <c r="H24">
        <f t="shared" si="0"/>
        <v>2019</v>
      </c>
      <c r="I24" s="4">
        <f>ABS(IF(E24="Cartão à vista",D24*(-5%),IF(E24="À vista boleto",D24*(-7%),0)))</f>
        <v>14.3</v>
      </c>
      <c r="J24" s="4">
        <f>D24-I24</f>
        <v>271.7</v>
      </c>
      <c r="K24" t="s">
        <v>24</v>
      </c>
      <c r="L24" s="4">
        <f t="shared" si="1"/>
        <v>14.3</v>
      </c>
    </row>
    <row r="25" spans="1:12" x14ac:dyDescent="0.2">
      <c r="A25" t="s">
        <v>16</v>
      </c>
      <c r="B25" s="2">
        <v>38</v>
      </c>
      <c r="C25" s="3">
        <v>79</v>
      </c>
      <c r="D25" s="4">
        <f t="shared" si="17"/>
        <v>3002</v>
      </c>
      <c r="E25" s="5" t="s">
        <v>23</v>
      </c>
      <c r="F25" s="5">
        <f t="shared" ref="F25:F88" si="19">F24</f>
        <v>43481</v>
      </c>
      <c r="G25" t="s">
        <v>14</v>
      </c>
      <c r="H25">
        <f t="shared" si="0"/>
        <v>2019</v>
      </c>
      <c r="I25" s="4">
        <f>ABS(IF(E25="Cartão à vista",D25*(-5%),IF(E25="À vista boleto",D25*(-7%),0)))</f>
        <v>150.1</v>
      </c>
      <c r="J25" s="4">
        <f>D25-I25</f>
        <v>2851.9</v>
      </c>
      <c r="K25" t="s">
        <v>15</v>
      </c>
      <c r="L25" s="4">
        <f t="shared" si="1"/>
        <v>450.3</v>
      </c>
    </row>
    <row r="26" spans="1:12" x14ac:dyDescent="0.2">
      <c r="A26" t="s">
        <v>16</v>
      </c>
      <c r="B26" s="2">
        <v>38</v>
      </c>
      <c r="C26" s="3">
        <v>17</v>
      </c>
      <c r="D26" s="4">
        <f t="shared" si="17"/>
        <v>646</v>
      </c>
      <c r="E26" s="5" t="s">
        <v>23</v>
      </c>
      <c r="F26" s="5">
        <f t="shared" ref="F26:F89" si="20">F25+1</f>
        <v>43482</v>
      </c>
      <c r="G26" t="s">
        <v>14</v>
      </c>
      <c r="H26">
        <f t="shared" si="0"/>
        <v>2019</v>
      </c>
      <c r="I26" s="4">
        <f>ABS(IF(E26="Cartão à vista",D26*(-5%),IF(E26="À vista boleto",D26*(-7%),0)))</f>
        <v>32.300000000000004</v>
      </c>
      <c r="J26" s="4">
        <f>D26-I26</f>
        <v>613.70000000000005</v>
      </c>
      <c r="K26" t="s">
        <v>18</v>
      </c>
      <c r="L26" s="4">
        <f t="shared" si="1"/>
        <v>32.300000000000004</v>
      </c>
    </row>
    <row r="27" spans="1:12" x14ac:dyDescent="0.2">
      <c r="A27" t="s">
        <v>12</v>
      </c>
      <c r="B27" s="2">
        <v>11</v>
      </c>
      <c r="C27" s="3">
        <v>42</v>
      </c>
      <c r="D27" s="4">
        <f t="shared" si="17"/>
        <v>462</v>
      </c>
      <c r="E27" s="5" t="s">
        <v>13</v>
      </c>
      <c r="F27" s="5">
        <f t="shared" si="20"/>
        <v>43483</v>
      </c>
      <c r="G27" t="s">
        <v>14</v>
      </c>
      <c r="H27">
        <f t="shared" si="0"/>
        <v>2019</v>
      </c>
      <c r="I27" s="4">
        <f>ABS(IF(E27="Cartão à vista",D27*(-5%),IF(E27="À vista boleto",D27*(-7%),0)))</f>
        <v>32.340000000000003</v>
      </c>
      <c r="J27" s="4">
        <f>D27-I27</f>
        <v>429.65999999999997</v>
      </c>
      <c r="K27" t="s">
        <v>24</v>
      </c>
      <c r="L27" s="4">
        <f t="shared" si="1"/>
        <v>23.1</v>
      </c>
    </row>
    <row r="28" spans="1:12" x14ac:dyDescent="0.2">
      <c r="A28" t="s">
        <v>12</v>
      </c>
      <c r="B28" s="2">
        <v>21</v>
      </c>
      <c r="C28" s="3">
        <v>28</v>
      </c>
      <c r="D28" s="4">
        <f t="shared" si="17"/>
        <v>588</v>
      </c>
      <c r="E28" s="5" t="s">
        <v>13</v>
      </c>
      <c r="F28" s="5">
        <f t="shared" ref="F28:F91" si="21">F27</f>
        <v>43483</v>
      </c>
      <c r="G28" t="s">
        <v>14</v>
      </c>
      <c r="H28">
        <f t="shared" si="0"/>
        <v>2019</v>
      </c>
      <c r="I28" s="4">
        <f>ABS(IF(E28="Cartão à vista",D28*(-5%),IF(E28="À vista boleto",D28*(-7%),0)))</f>
        <v>41.160000000000004</v>
      </c>
      <c r="J28" s="4">
        <f>D28-I28</f>
        <v>546.84</v>
      </c>
      <c r="K28" t="s">
        <v>18</v>
      </c>
      <c r="L28" s="4">
        <f t="shared" si="1"/>
        <v>29.400000000000002</v>
      </c>
    </row>
    <row r="29" spans="1:12" x14ac:dyDescent="0.2">
      <c r="A29" t="s">
        <v>12</v>
      </c>
      <c r="B29" s="2">
        <v>48</v>
      </c>
      <c r="C29" s="3">
        <v>57</v>
      </c>
      <c r="D29" s="4">
        <f t="shared" si="17"/>
        <v>2736</v>
      </c>
      <c r="E29" s="5" t="s">
        <v>22</v>
      </c>
      <c r="F29" s="5">
        <f t="shared" ref="F29:F92" si="22">F28+1</f>
        <v>43484</v>
      </c>
      <c r="G29" t="s">
        <v>14</v>
      </c>
      <c r="H29">
        <f t="shared" si="0"/>
        <v>2019</v>
      </c>
      <c r="I29" s="4">
        <f>ABS(IF(E29="Cartão à vista",D29*(-5%),IF(E29="À vista boleto",D29*(-7%),0)))</f>
        <v>0</v>
      </c>
      <c r="J29" s="4">
        <f>D29-I29</f>
        <v>2736</v>
      </c>
      <c r="K29" t="s">
        <v>24</v>
      </c>
      <c r="L29" s="4">
        <f t="shared" si="1"/>
        <v>410.4</v>
      </c>
    </row>
    <row r="30" spans="1:12" x14ac:dyDescent="0.2">
      <c r="A30" t="s">
        <v>12</v>
      </c>
      <c r="B30" s="2">
        <v>11</v>
      </c>
      <c r="C30" s="3">
        <v>74</v>
      </c>
      <c r="D30" s="4">
        <f t="shared" si="17"/>
        <v>814</v>
      </c>
      <c r="E30" s="5" t="s">
        <v>17</v>
      </c>
      <c r="F30" s="5">
        <f t="shared" si="22"/>
        <v>43485</v>
      </c>
      <c r="G30" t="s">
        <v>14</v>
      </c>
      <c r="H30">
        <f t="shared" si="0"/>
        <v>2019</v>
      </c>
      <c r="I30" s="4">
        <f>ABS(IF(E30="Cartão à vista",D30*(-5%),IF(E30="À vista boleto",D30*(-7%),0)))</f>
        <v>0</v>
      </c>
      <c r="J30" s="4">
        <f>D30-I30</f>
        <v>814</v>
      </c>
      <c r="K30" t="s">
        <v>21</v>
      </c>
      <c r="L30" s="4">
        <f t="shared" si="1"/>
        <v>40.700000000000003</v>
      </c>
    </row>
    <row r="31" spans="1:12" x14ac:dyDescent="0.2">
      <c r="A31" t="s">
        <v>16</v>
      </c>
      <c r="B31" s="2">
        <v>44</v>
      </c>
      <c r="C31" s="3">
        <v>22</v>
      </c>
      <c r="D31" s="4">
        <f t="shared" si="17"/>
        <v>968</v>
      </c>
      <c r="E31" s="5" t="s">
        <v>17</v>
      </c>
      <c r="F31" s="5">
        <f t="shared" ref="F31:F94" si="23">F30</f>
        <v>43485</v>
      </c>
      <c r="G31" t="s">
        <v>14</v>
      </c>
      <c r="H31">
        <f t="shared" si="0"/>
        <v>2019</v>
      </c>
      <c r="I31" s="4">
        <f>ABS(IF(E31="Cartão à vista",D31*(-5%),IF(E31="À vista boleto",D31*(-7%),0)))</f>
        <v>0</v>
      </c>
      <c r="J31" s="4">
        <f>D31-I31</f>
        <v>968</v>
      </c>
      <c r="K31" t="s">
        <v>18</v>
      </c>
      <c r="L31" s="4">
        <f t="shared" si="1"/>
        <v>48.400000000000006</v>
      </c>
    </row>
    <row r="32" spans="1:12" x14ac:dyDescent="0.2">
      <c r="A32" t="s">
        <v>12</v>
      </c>
      <c r="B32" s="2">
        <v>11</v>
      </c>
      <c r="C32" s="3">
        <v>53</v>
      </c>
      <c r="D32" s="4">
        <f t="shared" si="17"/>
        <v>583</v>
      </c>
      <c r="E32" s="5" t="s">
        <v>17</v>
      </c>
      <c r="F32" s="5">
        <f t="shared" ref="F32:F95" si="24">F31+1</f>
        <v>43486</v>
      </c>
      <c r="G32" t="s">
        <v>14</v>
      </c>
      <c r="H32">
        <f t="shared" si="0"/>
        <v>2019</v>
      </c>
      <c r="I32" s="4">
        <f>ABS(IF(E32="Cartão à vista",D32*(-5%),IF(E32="À vista boleto",D32*(-7%),0)))</f>
        <v>0</v>
      </c>
      <c r="J32" s="4">
        <f>D32-I32</f>
        <v>583</v>
      </c>
      <c r="K32" t="s">
        <v>18</v>
      </c>
      <c r="L32" s="4">
        <f t="shared" si="1"/>
        <v>29.150000000000002</v>
      </c>
    </row>
    <row r="33" spans="1:12" x14ac:dyDescent="0.2">
      <c r="A33" t="s">
        <v>16</v>
      </c>
      <c r="B33" s="2">
        <v>44</v>
      </c>
      <c r="C33" s="3">
        <v>71</v>
      </c>
      <c r="D33" s="4">
        <f t="shared" si="17"/>
        <v>3124</v>
      </c>
      <c r="E33" s="5" t="s">
        <v>17</v>
      </c>
      <c r="F33" s="5">
        <f t="shared" si="24"/>
        <v>43487</v>
      </c>
      <c r="G33" t="s">
        <v>14</v>
      </c>
      <c r="H33">
        <f t="shared" si="0"/>
        <v>2019</v>
      </c>
      <c r="I33" s="4">
        <f>ABS(IF(E33="Cartão à vista",D33*(-5%),IF(E33="À vista boleto",D33*(-7%),0)))</f>
        <v>0</v>
      </c>
      <c r="J33" s="4">
        <f>D33-I33</f>
        <v>3124</v>
      </c>
      <c r="K33" t="s">
        <v>18</v>
      </c>
      <c r="L33" s="4">
        <f t="shared" si="1"/>
        <v>468.59999999999997</v>
      </c>
    </row>
    <row r="34" spans="1:12" x14ac:dyDescent="0.2">
      <c r="A34" t="s">
        <v>16</v>
      </c>
      <c r="B34" s="2">
        <v>26</v>
      </c>
      <c r="C34" s="3">
        <v>60</v>
      </c>
      <c r="D34" s="4">
        <f t="shared" si="17"/>
        <v>1560</v>
      </c>
      <c r="E34" s="5" t="s">
        <v>17</v>
      </c>
      <c r="F34" s="5">
        <f t="shared" ref="F34:F97" si="25">F33</f>
        <v>43487</v>
      </c>
      <c r="G34" t="s">
        <v>14</v>
      </c>
      <c r="H34">
        <f t="shared" si="0"/>
        <v>2019</v>
      </c>
      <c r="I34" s="4">
        <f>ABS(IF(E34="Cartão à vista",D34*(-5%),IF(E34="À vista boleto",D34*(-7%),0)))</f>
        <v>0</v>
      </c>
      <c r="J34" s="4">
        <f>D34-I34</f>
        <v>1560</v>
      </c>
      <c r="K34" t="s">
        <v>18</v>
      </c>
      <c r="L34" s="4">
        <f t="shared" si="1"/>
        <v>234</v>
      </c>
    </row>
    <row r="35" spans="1:12" x14ac:dyDescent="0.2">
      <c r="A35" t="s">
        <v>16</v>
      </c>
      <c r="B35" s="2">
        <v>26</v>
      </c>
      <c r="C35" s="3">
        <v>73</v>
      </c>
      <c r="D35" s="4">
        <f t="shared" si="17"/>
        <v>1898</v>
      </c>
      <c r="E35" s="5" t="s">
        <v>17</v>
      </c>
      <c r="F35" s="5">
        <f t="shared" ref="F35:F98" si="26">F34+1</f>
        <v>43488</v>
      </c>
      <c r="G35" t="s">
        <v>14</v>
      </c>
      <c r="H35">
        <f t="shared" si="0"/>
        <v>2019</v>
      </c>
      <c r="I35" s="4">
        <f>ABS(IF(E35="Cartão à vista",D35*(-5%),IF(E35="À vista boleto",D35*(-7%),0)))</f>
        <v>0</v>
      </c>
      <c r="J35" s="4">
        <f>D35-I35</f>
        <v>1898</v>
      </c>
      <c r="K35" t="s">
        <v>25</v>
      </c>
      <c r="L35" s="4">
        <f t="shared" si="1"/>
        <v>284.7</v>
      </c>
    </row>
    <row r="36" spans="1:12" x14ac:dyDescent="0.2">
      <c r="A36" t="s">
        <v>12</v>
      </c>
      <c r="B36" s="2">
        <v>35</v>
      </c>
      <c r="C36" s="3">
        <v>67</v>
      </c>
      <c r="D36" s="4">
        <f t="shared" si="17"/>
        <v>2345</v>
      </c>
      <c r="E36" s="5" t="s">
        <v>22</v>
      </c>
      <c r="F36" s="5">
        <f t="shared" si="26"/>
        <v>43489</v>
      </c>
      <c r="G36" t="s">
        <v>14</v>
      </c>
      <c r="H36">
        <f t="shared" si="0"/>
        <v>2019</v>
      </c>
      <c r="I36" s="4">
        <f>ABS(IF(E36="Cartão à vista",D36*(-5%),IF(E36="À vista boleto",D36*(-7%),0)))</f>
        <v>0</v>
      </c>
      <c r="J36" s="4">
        <f>D36-I36</f>
        <v>2345</v>
      </c>
      <c r="K36" t="s">
        <v>20</v>
      </c>
      <c r="L36" s="4">
        <f t="shared" si="1"/>
        <v>351.75</v>
      </c>
    </row>
    <row r="37" spans="1:12" x14ac:dyDescent="0.2">
      <c r="A37" t="s">
        <v>12</v>
      </c>
      <c r="B37" s="2">
        <v>11</v>
      </c>
      <c r="C37" s="3">
        <v>54</v>
      </c>
      <c r="D37" s="4">
        <f t="shared" si="17"/>
        <v>594</v>
      </c>
      <c r="E37" s="5" t="s">
        <v>22</v>
      </c>
      <c r="F37" s="5">
        <f t="shared" ref="F37:F100" si="27">F36</f>
        <v>43489</v>
      </c>
      <c r="G37" t="s">
        <v>14</v>
      </c>
      <c r="H37">
        <f t="shared" si="0"/>
        <v>2019</v>
      </c>
      <c r="I37" s="4">
        <f>ABS(IF(E37="Cartão à vista",D37*(-5%),IF(E37="À vista boleto",D37*(-7%),0)))</f>
        <v>0</v>
      </c>
      <c r="J37" s="4">
        <f>D37-I37</f>
        <v>594</v>
      </c>
      <c r="K37" t="s">
        <v>20</v>
      </c>
      <c r="L37" s="4">
        <f t="shared" si="1"/>
        <v>29.700000000000003</v>
      </c>
    </row>
    <row r="38" spans="1:12" x14ac:dyDescent="0.2">
      <c r="A38" t="s">
        <v>16</v>
      </c>
      <c r="B38" s="2">
        <v>26</v>
      </c>
      <c r="C38" s="3">
        <v>79</v>
      </c>
      <c r="D38" s="4">
        <f t="shared" si="17"/>
        <v>2054</v>
      </c>
      <c r="E38" s="5" t="s">
        <v>17</v>
      </c>
      <c r="F38" s="5">
        <f t="shared" ref="F38:F101" si="28">F37+1</f>
        <v>43490</v>
      </c>
      <c r="G38" t="s">
        <v>14</v>
      </c>
      <c r="H38">
        <f t="shared" si="0"/>
        <v>2019</v>
      </c>
      <c r="I38" s="4">
        <f>ABS(IF(E38="Cartão à vista",D38*(-5%),IF(E38="À vista boleto",D38*(-7%),0)))</f>
        <v>0</v>
      </c>
      <c r="J38" s="4">
        <f>D38-I38</f>
        <v>2054</v>
      </c>
      <c r="K38" t="s">
        <v>25</v>
      </c>
      <c r="L38" s="4">
        <f t="shared" si="1"/>
        <v>308.09999999999997</v>
      </c>
    </row>
    <row r="39" spans="1:12" x14ac:dyDescent="0.2">
      <c r="A39" t="s">
        <v>12</v>
      </c>
      <c r="B39" s="2">
        <v>48</v>
      </c>
      <c r="C39" s="3">
        <v>90</v>
      </c>
      <c r="D39" s="4">
        <f t="shared" si="17"/>
        <v>4320</v>
      </c>
      <c r="E39" s="5" t="s">
        <v>23</v>
      </c>
      <c r="F39" s="5">
        <f t="shared" si="28"/>
        <v>43491</v>
      </c>
      <c r="G39" t="s">
        <v>14</v>
      </c>
      <c r="H39">
        <f t="shared" si="0"/>
        <v>2019</v>
      </c>
      <c r="I39" s="4">
        <f>ABS(IF(E39="Cartão à vista",D39*(-5%),IF(E39="À vista boleto",D39*(-7%),0)))</f>
        <v>216</v>
      </c>
      <c r="J39" s="4">
        <f>D39-I39</f>
        <v>4104</v>
      </c>
      <c r="K39" t="s">
        <v>15</v>
      </c>
      <c r="L39" s="4">
        <f t="shared" si="1"/>
        <v>648</v>
      </c>
    </row>
    <row r="40" spans="1:12" x14ac:dyDescent="0.2">
      <c r="A40" t="s">
        <v>12</v>
      </c>
      <c r="B40" s="2">
        <v>44</v>
      </c>
      <c r="C40" s="3">
        <v>43</v>
      </c>
      <c r="D40" s="4">
        <f t="shared" si="17"/>
        <v>1892</v>
      </c>
      <c r="E40" s="5" t="s">
        <v>22</v>
      </c>
      <c r="F40" s="5">
        <f t="shared" ref="F40:F103" si="29">F39</f>
        <v>43491</v>
      </c>
      <c r="G40" t="s">
        <v>14</v>
      </c>
      <c r="H40">
        <f t="shared" si="0"/>
        <v>2019</v>
      </c>
      <c r="I40" s="4">
        <f>ABS(IF(E40="Cartão à vista",D40*(-5%),IF(E40="À vista boleto",D40*(-7%),0)))</f>
        <v>0</v>
      </c>
      <c r="J40" s="4">
        <f>D40-I40</f>
        <v>1892</v>
      </c>
      <c r="K40" t="s">
        <v>20</v>
      </c>
      <c r="L40" s="4">
        <f t="shared" si="1"/>
        <v>283.8</v>
      </c>
    </row>
    <row r="41" spans="1:12" x14ac:dyDescent="0.2">
      <c r="A41" t="s">
        <v>12</v>
      </c>
      <c r="B41" s="2">
        <v>35</v>
      </c>
      <c r="C41" s="3">
        <v>16</v>
      </c>
      <c r="D41" s="4">
        <f t="shared" si="17"/>
        <v>560</v>
      </c>
      <c r="E41" s="5" t="s">
        <v>22</v>
      </c>
      <c r="F41" s="5">
        <f t="shared" ref="F41:F104" si="30">F40+1</f>
        <v>43492</v>
      </c>
      <c r="G41" t="s">
        <v>14</v>
      </c>
      <c r="H41">
        <f t="shared" si="0"/>
        <v>2019</v>
      </c>
      <c r="I41" s="4">
        <f>ABS(IF(E41="Cartão à vista",D41*(-5%),IF(E41="À vista boleto",D41*(-7%),0)))</f>
        <v>0</v>
      </c>
      <c r="J41" s="4">
        <f>D41-I41</f>
        <v>560</v>
      </c>
      <c r="K41" t="s">
        <v>21</v>
      </c>
      <c r="L41" s="4">
        <f t="shared" si="1"/>
        <v>28</v>
      </c>
    </row>
    <row r="42" spans="1:12" x14ac:dyDescent="0.2">
      <c r="A42" t="s">
        <v>12</v>
      </c>
      <c r="B42" s="2">
        <v>21</v>
      </c>
      <c r="C42" s="3">
        <v>79</v>
      </c>
      <c r="D42" s="4">
        <f t="shared" si="17"/>
        <v>1659</v>
      </c>
      <c r="E42" s="5" t="s">
        <v>22</v>
      </c>
      <c r="F42" s="5">
        <f t="shared" si="30"/>
        <v>43493</v>
      </c>
      <c r="G42" t="s">
        <v>14</v>
      </c>
      <c r="H42">
        <f t="shared" si="0"/>
        <v>2019</v>
      </c>
      <c r="I42" s="4">
        <f>ABS(IF(E42="Cartão à vista",D42*(-5%),IF(E42="À vista boleto",D42*(-7%),0)))</f>
        <v>0</v>
      </c>
      <c r="J42" s="4">
        <f>D42-I42</f>
        <v>1659</v>
      </c>
      <c r="K42" t="s">
        <v>20</v>
      </c>
      <c r="L42" s="4">
        <f t="shared" si="1"/>
        <v>248.85</v>
      </c>
    </row>
    <row r="43" spans="1:12" x14ac:dyDescent="0.2">
      <c r="A43" t="s">
        <v>12</v>
      </c>
      <c r="B43" s="2">
        <v>48</v>
      </c>
      <c r="C43" s="3">
        <v>58</v>
      </c>
      <c r="D43" s="4">
        <f t="shared" si="17"/>
        <v>2784</v>
      </c>
      <c r="E43" s="5" t="s">
        <v>13</v>
      </c>
      <c r="F43" s="5">
        <f t="shared" ref="F43:F106" si="31">F42</f>
        <v>43493</v>
      </c>
      <c r="G43" t="s">
        <v>14</v>
      </c>
      <c r="H43">
        <f t="shared" si="0"/>
        <v>2019</v>
      </c>
      <c r="I43" s="4">
        <f>ABS(IF(E43="Cartão à vista",D43*(-5%),IF(E43="À vista boleto",D43*(-7%),0)))</f>
        <v>194.88000000000002</v>
      </c>
      <c r="J43" s="4">
        <f>D43-I43</f>
        <v>2589.12</v>
      </c>
      <c r="K43" t="s">
        <v>18</v>
      </c>
      <c r="L43" s="4">
        <f t="shared" si="1"/>
        <v>417.59999999999997</v>
      </c>
    </row>
    <row r="44" spans="1:12" x14ac:dyDescent="0.2">
      <c r="A44" t="s">
        <v>16</v>
      </c>
      <c r="B44" s="2">
        <v>44</v>
      </c>
      <c r="C44" s="3">
        <v>11</v>
      </c>
      <c r="D44" s="4">
        <f t="shared" si="17"/>
        <v>484</v>
      </c>
      <c r="E44" s="5" t="s">
        <v>22</v>
      </c>
      <c r="F44" s="5">
        <f t="shared" ref="F44:F107" si="32">F43+1</f>
        <v>43494</v>
      </c>
      <c r="G44" t="s">
        <v>14</v>
      </c>
      <c r="H44">
        <f t="shared" si="0"/>
        <v>2019</v>
      </c>
      <c r="I44" s="4">
        <f>ABS(IF(E44="Cartão à vista",D44*(-5%),IF(E44="À vista boleto",D44*(-7%),0)))</f>
        <v>0</v>
      </c>
      <c r="J44" s="4">
        <f>D44-I44</f>
        <v>484</v>
      </c>
      <c r="K44" t="s">
        <v>18</v>
      </c>
      <c r="L44" s="4">
        <f t="shared" si="1"/>
        <v>24.200000000000003</v>
      </c>
    </row>
    <row r="45" spans="1:12" x14ac:dyDescent="0.2">
      <c r="A45" t="s">
        <v>16</v>
      </c>
      <c r="B45" s="2">
        <v>26</v>
      </c>
      <c r="C45" s="3">
        <v>8</v>
      </c>
      <c r="D45" s="4">
        <f t="shared" si="17"/>
        <v>208</v>
      </c>
      <c r="E45" s="5" t="s">
        <v>13</v>
      </c>
      <c r="F45" s="5">
        <f t="shared" si="32"/>
        <v>43495</v>
      </c>
      <c r="G45" t="s">
        <v>14</v>
      </c>
      <c r="H45">
        <f t="shared" si="0"/>
        <v>2019</v>
      </c>
      <c r="I45" s="4">
        <f>ABS(IF(E45="Cartão à vista",D45*(-5%),IF(E45="À vista boleto",D45*(-7%),0)))</f>
        <v>14.560000000000002</v>
      </c>
      <c r="J45" s="4">
        <f>D45-I45</f>
        <v>193.44</v>
      </c>
      <c r="K45" t="s">
        <v>24</v>
      </c>
      <c r="L45" s="4">
        <f t="shared" si="1"/>
        <v>10.4</v>
      </c>
    </row>
    <row r="46" spans="1:12" x14ac:dyDescent="0.2">
      <c r="A46" t="s">
        <v>12</v>
      </c>
      <c r="B46" s="2">
        <v>35</v>
      </c>
      <c r="C46" s="3">
        <v>19</v>
      </c>
      <c r="D46" s="4">
        <f>C46*B46</f>
        <v>665</v>
      </c>
      <c r="E46" s="5" t="s">
        <v>17</v>
      </c>
      <c r="F46" s="5">
        <f t="shared" ref="F46:F109" si="33">F45</f>
        <v>43495</v>
      </c>
      <c r="G46" t="s">
        <v>14</v>
      </c>
      <c r="H46">
        <f t="shared" si="0"/>
        <v>2019</v>
      </c>
      <c r="I46" s="4">
        <f>ABS(IF(E46="Cartão à vista",D46*(-5%),IF(E46="À vista boleto",D46*(-7%),0)))</f>
        <v>0</v>
      </c>
      <c r="J46" s="4">
        <f>D46-I46</f>
        <v>665</v>
      </c>
      <c r="K46" t="s">
        <v>15</v>
      </c>
      <c r="L46" s="4">
        <f t="shared" si="1"/>
        <v>33.25</v>
      </c>
    </row>
    <row r="47" spans="1:12" x14ac:dyDescent="0.2">
      <c r="A47" t="s">
        <v>16</v>
      </c>
      <c r="B47" s="2">
        <v>44</v>
      </c>
      <c r="C47" s="3">
        <v>18</v>
      </c>
      <c r="D47" s="4">
        <f t="shared" ref="D47:D82" si="34">C47*B47</f>
        <v>792</v>
      </c>
      <c r="E47" s="5" t="s">
        <v>17</v>
      </c>
      <c r="F47" s="5">
        <f t="shared" ref="F47:F110" si="35">F46+1</f>
        <v>43496</v>
      </c>
      <c r="G47" t="s">
        <v>14</v>
      </c>
      <c r="H47">
        <f t="shared" si="0"/>
        <v>2019</v>
      </c>
      <c r="I47" s="4">
        <f>ABS(IF(E47="Cartão à vista",D47*(-5%),IF(E47="À vista boleto",D47*(-7%),0)))</f>
        <v>0</v>
      </c>
      <c r="J47" s="4">
        <f>D47-I47</f>
        <v>792</v>
      </c>
      <c r="K47" t="s">
        <v>15</v>
      </c>
      <c r="L47" s="4">
        <f t="shared" si="1"/>
        <v>39.6</v>
      </c>
    </row>
    <row r="48" spans="1:12" x14ac:dyDescent="0.2">
      <c r="A48" t="s">
        <v>16</v>
      </c>
      <c r="B48" s="2">
        <v>26</v>
      </c>
      <c r="C48" s="3">
        <v>82</v>
      </c>
      <c r="D48" s="4">
        <f t="shared" si="34"/>
        <v>2132</v>
      </c>
      <c r="E48" s="5" t="s">
        <v>22</v>
      </c>
      <c r="F48" s="5">
        <f t="shared" si="35"/>
        <v>43497</v>
      </c>
      <c r="G48" t="s">
        <v>26</v>
      </c>
      <c r="H48">
        <f t="shared" si="0"/>
        <v>2019</v>
      </c>
      <c r="I48" s="4">
        <f>ABS(IF(E48="Cartão à vista",D48*(-5%),IF(E48="À vista boleto",D48*(-7%),0)))</f>
        <v>0</v>
      </c>
      <c r="J48" s="4">
        <f>D48-I48</f>
        <v>2132</v>
      </c>
      <c r="K48" t="s">
        <v>21</v>
      </c>
      <c r="L48" s="4">
        <f t="shared" si="1"/>
        <v>319.8</v>
      </c>
    </row>
    <row r="49" spans="1:12" x14ac:dyDescent="0.2">
      <c r="A49" t="s">
        <v>16</v>
      </c>
      <c r="B49" s="2">
        <v>38</v>
      </c>
      <c r="C49" s="3">
        <v>36</v>
      </c>
      <c r="D49" s="4">
        <f t="shared" si="34"/>
        <v>1368</v>
      </c>
      <c r="E49" s="5" t="s">
        <v>17</v>
      </c>
      <c r="F49" s="5">
        <f t="shared" ref="F49:F112" si="36">F48</f>
        <v>43497</v>
      </c>
      <c r="G49" t="s">
        <v>26</v>
      </c>
      <c r="H49">
        <f t="shared" si="0"/>
        <v>2019</v>
      </c>
      <c r="I49" s="4">
        <f>ABS(IF(E49="Cartão à vista",D49*(-5%),IF(E49="À vista boleto",D49*(-7%),0)))</f>
        <v>0</v>
      </c>
      <c r="J49" s="4">
        <f>D49-I49</f>
        <v>1368</v>
      </c>
      <c r="K49" t="s">
        <v>18</v>
      </c>
      <c r="L49" s="4">
        <f t="shared" si="1"/>
        <v>205.2</v>
      </c>
    </row>
    <row r="50" spans="1:12" x14ac:dyDescent="0.2">
      <c r="A50" t="s">
        <v>12</v>
      </c>
      <c r="B50" s="2">
        <v>44</v>
      </c>
      <c r="C50" s="3">
        <v>58</v>
      </c>
      <c r="D50" s="4">
        <f t="shared" si="34"/>
        <v>2552</v>
      </c>
      <c r="E50" s="5" t="s">
        <v>17</v>
      </c>
      <c r="F50" s="5">
        <f t="shared" ref="F50:F113" si="37">F49+1</f>
        <v>43498</v>
      </c>
      <c r="G50" t="s">
        <v>26</v>
      </c>
      <c r="H50">
        <f t="shared" si="0"/>
        <v>2019</v>
      </c>
      <c r="I50" s="4">
        <f>ABS(IF(E50="Cartão à vista",D50*(-5%),IF(E50="À vista boleto",D50*(-7%),0)))</f>
        <v>0</v>
      </c>
      <c r="J50" s="4">
        <f>D50-I50</f>
        <v>2552</v>
      </c>
      <c r="K50" t="s">
        <v>24</v>
      </c>
      <c r="L50" s="4">
        <f t="shared" si="1"/>
        <v>382.8</v>
      </c>
    </row>
    <row r="51" spans="1:12" x14ac:dyDescent="0.2">
      <c r="A51" t="s">
        <v>16</v>
      </c>
      <c r="B51" s="2">
        <v>26</v>
      </c>
      <c r="C51" s="3">
        <v>5</v>
      </c>
      <c r="D51" s="4">
        <f t="shared" si="34"/>
        <v>130</v>
      </c>
      <c r="E51" s="5" t="s">
        <v>22</v>
      </c>
      <c r="F51" s="5">
        <f t="shared" si="37"/>
        <v>43499</v>
      </c>
      <c r="G51" t="s">
        <v>26</v>
      </c>
      <c r="H51">
        <f t="shared" si="0"/>
        <v>2019</v>
      </c>
      <c r="I51" s="4">
        <f>ABS(IF(E51="Cartão à vista",D51*(-5%),IF(E51="À vista boleto",D51*(-7%),0)))</f>
        <v>0</v>
      </c>
      <c r="J51" s="4">
        <f>D51-I51</f>
        <v>130</v>
      </c>
      <c r="K51" t="s">
        <v>18</v>
      </c>
      <c r="L51" s="4">
        <f t="shared" si="1"/>
        <v>6.5</v>
      </c>
    </row>
    <row r="52" spans="1:12" x14ac:dyDescent="0.2">
      <c r="A52" t="s">
        <v>12</v>
      </c>
      <c r="B52" s="2">
        <v>21</v>
      </c>
      <c r="C52" s="3">
        <v>74</v>
      </c>
      <c r="D52" s="4">
        <f t="shared" si="34"/>
        <v>1554</v>
      </c>
      <c r="E52" s="5" t="s">
        <v>17</v>
      </c>
      <c r="F52" s="5">
        <f t="shared" ref="F52:F115" si="38">F51</f>
        <v>43499</v>
      </c>
      <c r="G52" t="s">
        <v>26</v>
      </c>
      <c r="H52">
        <f t="shared" si="0"/>
        <v>2019</v>
      </c>
      <c r="I52" s="4">
        <f>ABS(IF(E52="Cartão à vista",D52*(-5%),IF(E52="À vista boleto",D52*(-7%),0)))</f>
        <v>0</v>
      </c>
      <c r="J52" s="4">
        <f>D52-I52</f>
        <v>1554</v>
      </c>
      <c r="K52" t="s">
        <v>18</v>
      </c>
      <c r="L52" s="4">
        <f t="shared" si="1"/>
        <v>233.1</v>
      </c>
    </row>
    <row r="53" spans="1:12" x14ac:dyDescent="0.2">
      <c r="A53" t="s">
        <v>12</v>
      </c>
      <c r="B53" s="2">
        <v>48</v>
      </c>
      <c r="C53" s="3">
        <v>53</v>
      </c>
      <c r="D53" s="4">
        <f t="shared" si="34"/>
        <v>2544</v>
      </c>
      <c r="E53" s="5" t="s">
        <v>17</v>
      </c>
      <c r="F53" s="5">
        <f t="shared" ref="F53:F116" si="39">F52+1</f>
        <v>43500</v>
      </c>
      <c r="G53" t="s">
        <v>26</v>
      </c>
      <c r="H53">
        <f t="shared" si="0"/>
        <v>2019</v>
      </c>
      <c r="I53" s="4">
        <f>ABS(IF(E53="Cartão à vista",D53*(-5%),IF(E53="À vista boleto",D53*(-7%),0)))</f>
        <v>0</v>
      </c>
      <c r="J53" s="4">
        <f>D53-I53</f>
        <v>2544</v>
      </c>
      <c r="K53" t="s">
        <v>18</v>
      </c>
      <c r="L53" s="4">
        <f t="shared" si="1"/>
        <v>381.59999999999997</v>
      </c>
    </row>
    <row r="54" spans="1:12" x14ac:dyDescent="0.2">
      <c r="A54" t="s">
        <v>16</v>
      </c>
      <c r="B54" s="2">
        <v>38</v>
      </c>
      <c r="C54" s="3">
        <v>61</v>
      </c>
      <c r="D54" s="4">
        <f t="shared" si="34"/>
        <v>2318</v>
      </c>
      <c r="E54" s="5" t="s">
        <v>22</v>
      </c>
      <c r="F54" s="5">
        <f t="shared" si="39"/>
        <v>43501</v>
      </c>
      <c r="G54" t="s">
        <v>26</v>
      </c>
      <c r="H54">
        <f t="shared" si="0"/>
        <v>2019</v>
      </c>
      <c r="I54" s="4">
        <f>ABS(IF(E54="Cartão à vista",D54*(-5%),IF(E54="À vista boleto",D54*(-7%),0)))</f>
        <v>0</v>
      </c>
      <c r="J54" s="4">
        <f>D54-I54</f>
        <v>2318</v>
      </c>
      <c r="K54" t="s">
        <v>15</v>
      </c>
      <c r="L54" s="4">
        <f t="shared" si="1"/>
        <v>347.7</v>
      </c>
    </row>
    <row r="55" spans="1:12" x14ac:dyDescent="0.2">
      <c r="A55" t="s">
        <v>12</v>
      </c>
      <c r="B55" s="2">
        <v>44</v>
      </c>
      <c r="C55" s="3">
        <v>49</v>
      </c>
      <c r="D55" s="4">
        <f t="shared" si="34"/>
        <v>2156</v>
      </c>
      <c r="E55" s="5" t="s">
        <v>13</v>
      </c>
      <c r="F55" s="5">
        <f t="shared" ref="F55:F118" si="40">F54</f>
        <v>43501</v>
      </c>
      <c r="G55" t="s">
        <v>26</v>
      </c>
      <c r="H55">
        <f t="shared" si="0"/>
        <v>2019</v>
      </c>
      <c r="I55" s="4">
        <f>ABS(IF(E55="Cartão à vista",D55*(-5%),IF(E55="À vista boleto",D55*(-7%),0)))</f>
        <v>150.92000000000002</v>
      </c>
      <c r="J55" s="4">
        <f>D55-I55</f>
        <v>2005.08</v>
      </c>
      <c r="K55" t="s">
        <v>15</v>
      </c>
      <c r="L55" s="4">
        <f t="shared" si="1"/>
        <v>323.39999999999998</v>
      </c>
    </row>
    <row r="56" spans="1:12" x14ac:dyDescent="0.2">
      <c r="A56" t="s">
        <v>12</v>
      </c>
      <c r="B56" s="2">
        <v>11</v>
      </c>
      <c r="C56" s="3">
        <v>28</v>
      </c>
      <c r="D56" s="4">
        <f t="shared" si="34"/>
        <v>308</v>
      </c>
      <c r="E56" s="5" t="s">
        <v>23</v>
      </c>
      <c r="F56" s="5">
        <f t="shared" ref="F56:F119" si="41">F55+1</f>
        <v>43502</v>
      </c>
      <c r="G56" t="s">
        <v>26</v>
      </c>
      <c r="H56">
        <f t="shared" si="0"/>
        <v>2019</v>
      </c>
      <c r="I56" s="4">
        <f>ABS(IF(E56="Cartão à vista",D56*(-5%),IF(E56="À vista boleto",D56*(-7%),0)))</f>
        <v>15.4</v>
      </c>
      <c r="J56" s="4">
        <f>D56-I56</f>
        <v>292.60000000000002</v>
      </c>
      <c r="K56" t="s">
        <v>21</v>
      </c>
      <c r="L56" s="4">
        <f t="shared" si="1"/>
        <v>15.4</v>
      </c>
    </row>
    <row r="57" spans="1:12" x14ac:dyDescent="0.2">
      <c r="A57" t="s">
        <v>12</v>
      </c>
      <c r="B57" s="2">
        <v>35</v>
      </c>
      <c r="C57" s="3">
        <v>73</v>
      </c>
      <c r="D57" s="4">
        <f t="shared" si="34"/>
        <v>2555</v>
      </c>
      <c r="E57" s="5" t="s">
        <v>17</v>
      </c>
      <c r="F57" s="5">
        <f t="shared" si="41"/>
        <v>43503</v>
      </c>
      <c r="G57" t="s">
        <v>26</v>
      </c>
      <c r="H57">
        <f t="shared" si="0"/>
        <v>2019</v>
      </c>
      <c r="I57" s="4">
        <f>ABS(IF(E57="Cartão à vista",D57*(-5%),IF(E57="À vista boleto",D57*(-7%),0)))</f>
        <v>0</v>
      </c>
      <c r="J57" s="4">
        <f>D57-I57</f>
        <v>2555</v>
      </c>
      <c r="K57" t="s">
        <v>18</v>
      </c>
      <c r="L57" s="4">
        <f t="shared" si="1"/>
        <v>383.25</v>
      </c>
    </row>
    <row r="58" spans="1:12" x14ac:dyDescent="0.2">
      <c r="A58" t="s">
        <v>12</v>
      </c>
      <c r="B58" s="2">
        <v>48</v>
      </c>
      <c r="C58" s="3">
        <v>40</v>
      </c>
      <c r="D58" s="4">
        <f t="shared" si="34"/>
        <v>1920</v>
      </c>
      <c r="E58" s="5" t="s">
        <v>22</v>
      </c>
      <c r="F58" s="5">
        <f t="shared" ref="F58:F121" si="42">F57</f>
        <v>43503</v>
      </c>
      <c r="G58" t="s">
        <v>26</v>
      </c>
      <c r="H58">
        <f t="shared" si="0"/>
        <v>2019</v>
      </c>
      <c r="I58" s="4">
        <f>ABS(IF(E58="Cartão à vista",D58*(-5%),IF(E58="À vista boleto",D58*(-7%),0)))</f>
        <v>0</v>
      </c>
      <c r="J58" s="4">
        <f>D58-I58</f>
        <v>1920</v>
      </c>
      <c r="K58" t="s">
        <v>24</v>
      </c>
      <c r="L58" s="4">
        <f t="shared" si="1"/>
        <v>288</v>
      </c>
    </row>
    <row r="59" spans="1:12" x14ac:dyDescent="0.2">
      <c r="A59" t="s">
        <v>16</v>
      </c>
      <c r="B59" s="2">
        <v>26</v>
      </c>
      <c r="C59" s="3">
        <v>62</v>
      </c>
      <c r="D59" s="4">
        <f t="shared" si="34"/>
        <v>1612</v>
      </c>
      <c r="E59" s="5" t="s">
        <v>17</v>
      </c>
      <c r="F59" s="5">
        <f t="shared" ref="F59:F122" si="43">F58+1</f>
        <v>43504</v>
      </c>
      <c r="G59" t="s">
        <v>26</v>
      </c>
      <c r="H59">
        <f t="shared" si="0"/>
        <v>2019</v>
      </c>
      <c r="I59" s="4">
        <f>ABS(IF(E59="Cartão à vista",D59*(-5%),IF(E59="À vista boleto",D59*(-7%),0)))</f>
        <v>0</v>
      </c>
      <c r="J59" s="4">
        <f>D59-I59</f>
        <v>1612</v>
      </c>
      <c r="K59" t="s">
        <v>18</v>
      </c>
      <c r="L59" s="4">
        <f t="shared" si="1"/>
        <v>241.79999999999998</v>
      </c>
    </row>
    <row r="60" spans="1:12" x14ac:dyDescent="0.2">
      <c r="A60" t="s">
        <v>12</v>
      </c>
      <c r="B60" s="2">
        <v>21</v>
      </c>
      <c r="C60" s="3">
        <v>31</v>
      </c>
      <c r="D60" s="4">
        <f t="shared" si="34"/>
        <v>651</v>
      </c>
      <c r="E60" s="5" t="s">
        <v>22</v>
      </c>
      <c r="F60" s="5">
        <f t="shared" si="43"/>
        <v>43505</v>
      </c>
      <c r="G60" t="s">
        <v>26</v>
      </c>
      <c r="H60">
        <f t="shared" si="0"/>
        <v>2019</v>
      </c>
      <c r="I60" s="4">
        <f>ABS(IF(E60="Cartão à vista",D60*(-5%),IF(E60="À vista boleto",D60*(-7%),0)))</f>
        <v>0</v>
      </c>
      <c r="J60" s="4">
        <f>D60-I60</f>
        <v>651</v>
      </c>
      <c r="K60" t="s">
        <v>18</v>
      </c>
      <c r="L60" s="4">
        <f t="shared" si="1"/>
        <v>32.550000000000004</v>
      </c>
    </row>
    <row r="61" spans="1:12" x14ac:dyDescent="0.2">
      <c r="A61" t="s">
        <v>12</v>
      </c>
      <c r="B61" s="2">
        <v>35</v>
      </c>
      <c r="C61" s="3">
        <v>30</v>
      </c>
      <c r="D61" s="4">
        <f t="shared" si="34"/>
        <v>1050</v>
      </c>
      <c r="E61" s="5" t="s">
        <v>17</v>
      </c>
      <c r="F61" s="5">
        <f t="shared" ref="F61:F124" si="44">F60</f>
        <v>43505</v>
      </c>
      <c r="G61" t="s">
        <v>26</v>
      </c>
      <c r="H61">
        <f t="shared" si="0"/>
        <v>2019</v>
      </c>
      <c r="I61" s="4">
        <f>ABS(IF(E61="Cartão à vista",D61*(-5%),IF(E61="À vista boleto",D61*(-7%),0)))</f>
        <v>0</v>
      </c>
      <c r="J61" s="4">
        <f>D61-I61</f>
        <v>1050</v>
      </c>
      <c r="K61" t="s">
        <v>18</v>
      </c>
      <c r="L61" s="4">
        <f t="shared" si="1"/>
        <v>157.5</v>
      </c>
    </row>
    <row r="62" spans="1:12" x14ac:dyDescent="0.2">
      <c r="A62" t="s">
        <v>12</v>
      </c>
      <c r="B62" s="2">
        <v>35</v>
      </c>
      <c r="C62" s="3">
        <v>60</v>
      </c>
      <c r="D62" s="4">
        <f t="shared" si="34"/>
        <v>2100</v>
      </c>
      <c r="E62" s="5" t="s">
        <v>22</v>
      </c>
      <c r="F62" s="5">
        <f t="shared" ref="F62:F125" si="45">F61+1</f>
        <v>43506</v>
      </c>
      <c r="G62" t="s">
        <v>26</v>
      </c>
      <c r="H62">
        <f t="shared" si="0"/>
        <v>2019</v>
      </c>
      <c r="I62" s="4">
        <f>ABS(IF(E62="Cartão à vista",D62*(-5%),IF(E62="À vista boleto",D62*(-7%),0)))</f>
        <v>0</v>
      </c>
      <c r="J62" s="4">
        <f>D62-I62</f>
        <v>2100</v>
      </c>
      <c r="K62" t="s">
        <v>15</v>
      </c>
      <c r="L62" s="4">
        <f t="shared" si="1"/>
        <v>315</v>
      </c>
    </row>
    <row r="63" spans="1:12" x14ac:dyDescent="0.2">
      <c r="A63" t="s">
        <v>12</v>
      </c>
      <c r="B63" s="2">
        <v>21</v>
      </c>
      <c r="C63" s="3">
        <v>27</v>
      </c>
      <c r="D63" s="4">
        <f t="shared" si="34"/>
        <v>567</v>
      </c>
      <c r="E63" s="5" t="s">
        <v>17</v>
      </c>
      <c r="F63" s="5">
        <f t="shared" si="45"/>
        <v>43507</v>
      </c>
      <c r="G63" t="s">
        <v>26</v>
      </c>
      <c r="H63">
        <f t="shared" si="0"/>
        <v>2019</v>
      </c>
      <c r="I63" s="4">
        <f>ABS(IF(E63="Cartão à vista",D63*(-5%),IF(E63="À vista boleto",D63*(-7%),0)))</f>
        <v>0</v>
      </c>
      <c r="J63" s="4">
        <f>D63-I63</f>
        <v>567</v>
      </c>
      <c r="K63" t="s">
        <v>24</v>
      </c>
      <c r="L63" s="4">
        <f t="shared" si="1"/>
        <v>28.35</v>
      </c>
    </row>
    <row r="64" spans="1:12" x14ac:dyDescent="0.2">
      <c r="A64" t="s">
        <v>12</v>
      </c>
      <c r="B64" s="2">
        <v>11</v>
      </c>
      <c r="C64" s="3">
        <v>23</v>
      </c>
      <c r="D64" s="4">
        <f t="shared" si="34"/>
        <v>253</v>
      </c>
      <c r="E64" s="5" t="s">
        <v>23</v>
      </c>
      <c r="F64" s="5">
        <f t="shared" ref="F64:F127" si="46">F63</f>
        <v>43507</v>
      </c>
      <c r="G64" t="s">
        <v>26</v>
      </c>
      <c r="H64">
        <f t="shared" si="0"/>
        <v>2019</v>
      </c>
      <c r="I64" s="4">
        <f>ABS(IF(E64="Cartão à vista",D64*(-5%),IF(E64="À vista boleto",D64*(-7%),0)))</f>
        <v>12.65</v>
      </c>
      <c r="J64" s="4">
        <f>D64-I64</f>
        <v>240.35</v>
      </c>
      <c r="K64" t="s">
        <v>24</v>
      </c>
      <c r="L64" s="4">
        <f t="shared" si="1"/>
        <v>12.65</v>
      </c>
    </row>
    <row r="65" spans="1:12" x14ac:dyDescent="0.2">
      <c r="A65" t="s">
        <v>12</v>
      </c>
      <c r="B65" s="2">
        <v>35</v>
      </c>
      <c r="C65" s="3">
        <v>6</v>
      </c>
      <c r="D65" s="4">
        <f t="shared" si="34"/>
        <v>210</v>
      </c>
      <c r="E65" s="5" t="s">
        <v>17</v>
      </c>
      <c r="F65" s="5">
        <f t="shared" ref="F65:F128" si="47">F64+1</f>
        <v>43508</v>
      </c>
      <c r="G65" t="s">
        <v>26</v>
      </c>
      <c r="H65">
        <f t="shared" si="0"/>
        <v>2019</v>
      </c>
      <c r="I65" s="4">
        <f>ABS(IF(E65="Cartão à vista",D65*(-5%),IF(E65="À vista boleto",D65*(-7%),0)))</f>
        <v>0</v>
      </c>
      <c r="J65" s="4">
        <f>D65-I65</f>
        <v>210</v>
      </c>
      <c r="K65" t="s">
        <v>18</v>
      </c>
      <c r="L65" s="4">
        <f t="shared" si="1"/>
        <v>10.5</v>
      </c>
    </row>
    <row r="66" spans="1:12" x14ac:dyDescent="0.2">
      <c r="A66" t="s">
        <v>12</v>
      </c>
      <c r="B66" s="2">
        <v>35</v>
      </c>
      <c r="C66" s="3">
        <v>27</v>
      </c>
      <c r="D66" s="4">
        <f t="shared" si="34"/>
        <v>945</v>
      </c>
      <c r="E66" s="5" t="s">
        <v>23</v>
      </c>
      <c r="F66" s="5">
        <f t="shared" si="47"/>
        <v>43509</v>
      </c>
      <c r="G66" t="s">
        <v>26</v>
      </c>
      <c r="H66">
        <f t="shared" si="0"/>
        <v>2019</v>
      </c>
      <c r="I66" s="4">
        <f>ABS(IF(E66="Cartão à vista",D66*(-5%),IF(E66="À vista boleto",D66*(-7%),0)))</f>
        <v>47.25</v>
      </c>
      <c r="J66" s="4">
        <f>D66-I66</f>
        <v>897.75</v>
      </c>
      <c r="K66" t="s">
        <v>25</v>
      </c>
      <c r="L66" s="4">
        <f t="shared" si="1"/>
        <v>47.25</v>
      </c>
    </row>
    <row r="67" spans="1:12" x14ac:dyDescent="0.2">
      <c r="A67" t="s">
        <v>12</v>
      </c>
      <c r="B67" s="2">
        <v>48</v>
      </c>
      <c r="C67" s="3">
        <v>30</v>
      </c>
      <c r="D67" s="4">
        <f t="shared" si="34"/>
        <v>1440</v>
      </c>
      <c r="E67" s="5" t="s">
        <v>22</v>
      </c>
      <c r="F67" s="5">
        <f t="shared" ref="F67:F130" si="48">F66</f>
        <v>43509</v>
      </c>
      <c r="G67" t="s">
        <v>26</v>
      </c>
      <c r="H67">
        <f t="shared" ref="H67:H130" si="49">YEAR(F67)</f>
        <v>2019</v>
      </c>
      <c r="I67" s="4">
        <f>ABS(IF(E67="Cartão à vista",D67*(-5%),IF(E67="À vista boleto",D67*(-7%),0)))</f>
        <v>0</v>
      </c>
      <c r="J67" s="4">
        <f>D67-I67</f>
        <v>1440</v>
      </c>
      <c r="K67" t="s">
        <v>18</v>
      </c>
      <c r="L67" s="4">
        <f t="shared" ref="L67:L130" si="50">IF(D67&gt;=1000,D67*15%,IF(D67&lt;1000,D67*5%,0))</f>
        <v>216</v>
      </c>
    </row>
    <row r="68" spans="1:12" x14ac:dyDescent="0.2">
      <c r="A68" t="s">
        <v>12</v>
      </c>
      <c r="B68" s="2">
        <v>48</v>
      </c>
      <c r="C68" s="3">
        <v>65</v>
      </c>
      <c r="D68" s="4">
        <f t="shared" si="34"/>
        <v>3120</v>
      </c>
      <c r="E68" s="5" t="s">
        <v>17</v>
      </c>
      <c r="F68" s="5">
        <f t="shared" ref="F68:F131" si="51">F67+1</f>
        <v>43510</v>
      </c>
      <c r="G68" t="s">
        <v>26</v>
      </c>
      <c r="H68">
        <f t="shared" si="49"/>
        <v>2019</v>
      </c>
      <c r="I68" s="4">
        <f>ABS(IF(E68="Cartão à vista",D68*(-5%),IF(E68="À vista boleto",D68*(-7%),0)))</f>
        <v>0</v>
      </c>
      <c r="J68" s="4">
        <f>D68-I68</f>
        <v>3120</v>
      </c>
      <c r="K68" t="s">
        <v>21</v>
      </c>
      <c r="L68" s="4">
        <f t="shared" si="50"/>
        <v>468</v>
      </c>
    </row>
    <row r="69" spans="1:12" x14ac:dyDescent="0.2">
      <c r="A69" t="s">
        <v>16</v>
      </c>
      <c r="B69" s="2">
        <v>26</v>
      </c>
      <c r="C69" s="3">
        <v>33</v>
      </c>
      <c r="D69" s="4">
        <f t="shared" si="34"/>
        <v>858</v>
      </c>
      <c r="E69" s="5" t="s">
        <v>17</v>
      </c>
      <c r="F69" s="5">
        <f t="shared" si="51"/>
        <v>43511</v>
      </c>
      <c r="G69" t="s">
        <v>26</v>
      </c>
      <c r="H69">
        <f t="shared" si="49"/>
        <v>2019</v>
      </c>
      <c r="I69" s="4">
        <f>ABS(IF(E69="Cartão à vista",D69*(-5%),IF(E69="À vista boleto",D69*(-7%),0)))</f>
        <v>0</v>
      </c>
      <c r="J69" s="4">
        <f>D69-I69</f>
        <v>858</v>
      </c>
      <c r="K69" t="s">
        <v>25</v>
      </c>
      <c r="L69" s="4">
        <f t="shared" si="50"/>
        <v>42.900000000000006</v>
      </c>
    </row>
    <row r="70" spans="1:12" x14ac:dyDescent="0.2">
      <c r="A70" t="s">
        <v>12</v>
      </c>
      <c r="B70" s="2">
        <v>21</v>
      </c>
      <c r="C70" s="3">
        <v>28</v>
      </c>
      <c r="D70" s="4">
        <f t="shared" si="34"/>
        <v>588</v>
      </c>
      <c r="E70" s="5" t="s">
        <v>17</v>
      </c>
      <c r="F70" s="5">
        <f t="shared" ref="F70:F133" si="52">F69</f>
        <v>43511</v>
      </c>
      <c r="G70" t="s">
        <v>26</v>
      </c>
      <c r="H70">
        <f t="shared" si="49"/>
        <v>2019</v>
      </c>
      <c r="I70" s="4">
        <f>ABS(IF(E70="Cartão à vista",D70*(-5%),IF(E70="À vista boleto",D70*(-7%),0)))</f>
        <v>0</v>
      </c>
      <c r="J70" s="4">
        <f>D70-I70</f>
        <v>588</v>
      </c>
      <c r="K70" t="s">
        <v>25</v>
      </c>
      <c r="L70" s="4">
        <f t="shared" si="50"/>
        <v>29.400000000000002</v>
      </c>
    </row>
    <row r="71" spans="1:12" x14ac:dyDescent="0.2">
      <c r="A71" t="s">
        <v>16</v>
      </c>
      <c r="B71" s="2">
        <v>26</v>
      </c>
      <c r="C71" s="3">
        <v>18</v>
      </c>
      <c r="D71" s="4">
        <f t="shared" si="34"/>
        <v>468</v>
      </c>
      <c r="E71" s="5" t="s">
        <v>22</v>
      </c>
      <c r="F71" s="5">
        <f t="shared" ref="F71:F134" si="53">F70+1</f>
        <v>43512</v>
      </c>
      <c r="G71" t="s">
        <v>26</v>
      </c>
      <c r="H71">
        <f t="shared" si="49"/>
        <v>2019</v>
      </c>
      <c r="I71" s="4">
        <f>ABS(IF(E71="Cartão à vista",D71*(-5%),IF(E71="À vista boleto",D71*(-7%),0)))</f>
        <v>0</v>
      </c>
      <c r="J71" s="4">
        <f>D71-I71</f>
        <v>468</v>
      </c>
      <c r="K71" t="s">
        <v>18</v>
      </c>
      <c r="L71" s="4">
        <f t="shared" si="50"/>
        <v>23.400000000000002</v>
      </c>
    </row>
    <row r="72" spans="1:12" x14ac:dyDescent="0.2">
      <c r="A72" t="s">
        <v>12</v>
      </c>
      <c r="B72" s="2">
        <v>11</v>
      </c>
      <c r="C72" s="3">
        <v>70</v>
      </c>
      <c r="D72" s="4">
        <f t="shared" si="34"/>
        <v>770</v>
      </c>
      <c r="E72" s="5" t="s">
        <v>17</v>
      </c>
      <c r="F72" s="5">
        <f t="shared" si="53"/>
        <v>43513</v>
      </c>
      <c r="G72" t="s">
        <v>26</v>
      </c>
      <c r="H72">
        <f t="shared" si="49"/>
        <v>2019</v>
      </c>
      <c r="I72" s="4">
        <f>ABS(IF(E72="Cartão à vista",D72*(-5%),IF(E72="À vista boleto",D72*(-7%),0)))</f>
        <v>0</v>
      </c>
      <c r="J72" s="4">
        <f>D72-I72</f>
        <v>770</v>
      </c>
      <c r="K72" t="s">
        <v>19</v>
      </c>
      <c r="L72" s="4">
        <f t="shared" si="50"/>
        <v>38.5</v>
      </c>
    </row>
    <row r="73" spans="1:12" x14ac:dyDescent="0.2">
      <c r="A73" t="s">
        <v>12</v>
      </c>
      <c r="B73" s="2">
        <v>44</v>
      </c>
      <c r="C73" s="3">
        <v>34</v>
      </c>
      <c r="D73" s="4">
        <f t="shared" si="34"/>
        <v>1496</v>
      </c>
      <c r="E73" s="5" t="s">
        <v>22</v>
      </c>
      <c r="F73" s="5">
        <f t="shared" ref="F73:F136" si="54">F72</f>
        <v>43513</v>
      </c>
      <c r="G73" t="s">
        <v>26</v>
      </c>
      <c r="H73">
        <f t="shared" si="49"/>
        <v>2019</v>
      </c>
      <c r="I73" s="4">
        <f>ABS(IF(E73="Cartão à vista",D73*(-5%),IF(E73="À vista boleto",D73*(-7%),0)))</f>
        <v>0</v>
      </c>
      <c r="J73" s="4">
        <f>D73-I73</f>
        <v>1496</v>
      </c>
      <c r="K73" t="s">
        <v>18</v>
      </c>
      <c r="L73" s="4">
        <f t="shared" si="50"/>
        <v>224.4</v>
      </c>
    </row>
    <row r="74" spans="1:12" x14ac:dyDescent="0.2">
      <c r="A74" t="s">
        <v>16</v>
      </c>
      <c r="B74" s="2">
        <v>26</v>
      </c>
      <c r="C74" s="3">
        <v>30</v>
      </c>
      <c r="D74" s="4">
        <f t="shared" si="34"/>
        <v>780</v>
      </c>
      <c r="E74" s="5" t="s">
        <v>22</v>
      </c>
      <c r="F74" s="5">
        <f t="shared" ref="F74:F137" si="55">F73+1</f>
        <v>43514</v>
      </c>
      <c r="G74" t="s">
        <v>26</v>
      </c>
      <c r="H74">
        <f t="shared" si="49"/>
        <v>2019</v>
      </c>
      <c r="I74" s="4">
        <f>ABS(IF(E74="Cartão à vista",D74*(-5%),IF(E74="À vista boleto",D74*(-7%),0)))</f>
        <v>0</v>
      </c>
      <c r="J74" s="4">
        <f>D74-I74</f>
        <v>780</v>
      </c>
      <c r="K74" t="s">
        <v>15</v>
      </c>
      <c r="L74" s="4">
        <f t="shared" si="50"/>
        <v>39</v>
      </c>
    </row>
    <row r="75" spans="1:12" x14ac:dyDescent="0.2">
      <c r="A75" t="s">
        <v>12</v>
      </c>
      <c r="B75" s="2">
        <v>35</v>
      </c>
      <c r="C75" s="3">
        <v>52</v>
      </c>
      <c r="D75" s="4">
        <f t="shared" si="34"/>
        <v>1820</v>
      </c>
      <c r="E75" s="5" t="s">
        <v>17</v>
      </c>
      <c r="F75" s="5">
        <f t="shared" si="55"/>
        <v>43515</v>
      </c>
      <c r="G75" t="s">
        <v>26</v>
      </c>
      <c r="H75">
        <f t="shared" si="49"/>
        <v>2019</v>
      </c>
      <c r="I75" s="4">
        <f>ABS(IF(E75="Cartão à vista",D75*(-5%),IF(E75="À vista boleto",D75*(-7%),0)))</f>
        <v>0</v>
      </c>
      <c r="J75" s="4">
        <f>D75-I75</f>
        <v>1820</v>
      </c>
      <c r="K75" t="s">
        <v>20</v>
      </c>
      <c r="L75" s="4">
        <f t="shared" si="50"/>
        <v>273</v>
      </c>
    </row>
    <row r="76" spans="1:12" x14ac:dyDescent="0.2">
      <c r="A76" t="s">
        <v>16</v>
      </c>
      <c r="B76" s="2">
        <v>26</v>
      </c>
      <c r="C76" s="3">
        <v>68</v>
      </c>
      <c r="D76" s="4">
        <f t="shared" si="34"/>
        <v>1768</v>
      </c>
      <c r="E76" s="5" t="s">
        <v>22</v>
      </c>
      <c r="F76" s="5">
        <f t="shared" ref="F76:F139" si="56">F75</f>
        <v>43515</v>
      </c>
      <c r="G76" t="s">
        <v>26</v>
      </c>
      <c r="H76">
        <f t="shared" si="49"/>
        <v>2019</v>
      </c>
      <c r="I76" s="4">
        <f>ABS(IF(E76="Cartão à vista",D76*(-5%),IF(E76="À vista boleto",D76*(-7%),0)))</f>
        <v>0</v>
      </c>
      <c r="J76" s="4">
        <f>D76-I76</f>
        <v>1768</v>
      </c>
      <c r="K76" t="s">
        <v>24</v>
      </c>
      <c r="L76" s="4">
        <f t="shared" si="50"/>
        <v>265.2</v>
      </c>
    </row>
    <row r="77" spans="1:12" x14ac:dyDescent="0.2">
      <c r="A77" t="s">
        <v>12</v>
      </c>
      <c r="B77" s="2">
        <v>35</v>
      </c>
      <c r="C77" s="3">
        <v>76</v>
      </c>
      <c r="D77" s="4">
        <f t="shared" si="34"/>
        <v>2660</v>
      </c>
      <c r="E77" s="5" t="s">
        <v>22</v>
      </c>
      <c r="F77" s="5">
        <f t="shared" ref="F77:F140" si="57">F76+1</f>
        <v>43516</v>
      </c>
      <c r="G77" t="s">
        <v>26</v>
      </c>
      <c r="H77">
        <f t="shared" si="49"/>
        <v>2019</v>
      </c>
      <c r="I77" s="4">
        <f>ABS(IF(E77="Cartão à vista",D77*(-5%),IF(E77="À vista boleto",D77*(-7%),0)))</f>
        <v>0</v>
      </c>
      <c r="J77" s="4">
        <f>D77-I77</f>
        <v>2660</v>
      </c>
      <c r="K77" t="s">
        <v>18</v>
      </c>
      <c r="L77" s="4">
        <f t="shared" si="50"/>
        <v>399</v>
      </c>
    </row>
    <row r="78" spans="1:12" x14ac:dyDescent="0.2">
      <c r="A78" t="s">
        <v>16</v>
      </c>
      <c r="B78" s="2">
        <v>26</v>
      </c>
      <c r="C78" s="3">
        <v>35</v>
      </c>
      <c r="D78" s="4">
        <f t="shared" si="34"/>
        <v>910</v>
      </c>
      <c r="E78" s="5" t="s">
        <v>17</v>
      </c>
      <c r="F78" s="5">
        <f t="shared" si="57"/>
        <v>43517</v>
      </c>
      <c r="G78" t="s">
        <v>26</v>
      </c>
      <c r="H78">
        <f t="shared" si="49"/>
        <v>2019</v>
      </c>
      <c r="I78" s="4">
        <f>ABS(IF(E78="Cartão à vista",D78*(-5%),IF(E78="À vista boleto",D78*(-7%),0)))</f>
        <v>0</v>
      </c>
      <c r="J78" s="4">
        <f>D78-I78</f>
        <v>910</v>
      </c>
      <c r="K78" t="s">
        <v>19</v>
      </c>
      <c r="L78" s="4">
        <f t="shared" si="50"/>
        <v>45.5</v>
      </c>
    </row>
    <row r="79" spans="1:12" x14ac:dyDescent="0.2">
      <c r="A79" t="s">
        <v>16</v>
      </c>
      <c r="B79" s="2">
        <v>26</v>
      </c>
      <c r="C79" s="3">
        <v>79</v>
      </c>
      <c r="D79" s="4">
        <f t="shared" si="34"/>
        <v>2054</v>
      </c>
      <c r="E79" s="5" t="s">
        <v>22</v>
      </c>
      <c r="F79" s="5">
        <f t="shared" ref="F79:F142" si="58">F78</f>
        <v>43517</v>
      </c>
      <c r="G79" t="s">
        <v>26</v>
      </c>
      <c r="H79">
        <f t="shared" si="49"/>
        <v>2019</v>
      </c>
      <c r="I79" s="4">
        <f>ABS(IF(E79="Cartão à vista",D79*(-5%),IF(E79="À vista boleto",D79*(-7%),0)))</f>
        <v>0</v>
      </c>
      <c r="J79" s="4">
        <f>D79-I79</f>
        <v>2054</v>
      </c>
      <c r="K79" t="s">
        <v>19</v>
      </c>
      <c r="L79" s="4">
        <f t="shared" si="50"/>
        <v>308.09999999999997</v>
      </c>
    </row>
    <row r="80" spans="1:12" x14ac:dyDescent="0.2">
      <c r="A80" t="s">
        <v>16</v>
      </c>
      <c r="B80" s="2">
        <v>26</v>
      </c>
      <c r="C80" s="3">
        <v>57</v>
      </c>
      <c r="D80" s="4">
        <f t="shared" si="34"/>
        <v>1482</v>
      </c>
      <c r="E80" s="5" t="s">
        <v>17</v>
      </c>
      <c r="F80" s="5">
        <f t="shared" ref="F80:F143" si="59">F79+1</f>
        <v>43518</v>
      </c>
      <c r="G80" t="s">
        <v>26</v>
      </c>
      <c r="H80">
        <f t="shared" si="49"/>
        <v>2019</v>
      </c>
      <c r="I80" s="4">
        <f>ABS(IF(E80="Cartão à vista",D80*(-5%),IF(E80="À vista boleto",D80*(-7%),0)))</f>
        <v>0</v>
      </c>
      <c r="J80" s="4">
        <f>D80-I80</f>
        <v>1482</v>
      </c>
      <c r="K80" t="s">
        <v>25</v>
      </c>
      <c r="L80" s="4">
        <f t="shared" si="50"/>
        <v>222.29999999999998</v>
      </c>
    </row>
    <row r="81" spans="1:12" x14ac:dyDescent="0.2">
      <c r="A81" t="s">
        <v>16</v>
      </c>
      <c r="B81" s="2">
        <v>44</v>
      </c>
      <c r="C81" s="3">
        <v>47</v>
      </c>
      <c r="D81" s="4">
        <f t="shared" si="34"/>
        <v>2068</v>
      </c>
      <c r="E81" s="5" t="s">
        <v>17</v>
      </c>
      <c r="F81" s="5">
        <f t="shared" si="59"/>
        <v>43519</v>
      </c>
      <c r="G81" t="s">
        <v>26</v>
      </c>
      <c r="H81">
        <f t="shared" si="49"/>
        <v>2019</v>
      </c>
      <c r="I81" s="4">
        <f>ABS(IF(E81="Cartão à vista",D81*(-5%),IF(E81="À vista boleto",D81*(-7%),0)))</f>
        <v>0</v>
      </c>
      <c r="J81" s="4">
        <f>D81-I81</f>
        <v>2068</v>
      </c>
      <c r="K81" t="s">
        <v>15</v>
      </c>
      <c r="L81" s="4">
        <f t="shared" si="50"/>
        <v>310.2</v>
      </c>
    </row>
    <row r="82" spans="1:12" x14ac:dyDescent="0.2">
      <c r="A82" t="s">
        <v>16</v>
      </c>
      <c r="B82" s="2">
        <v>26</v>
      </c>
      <c r="C82" s="3">
        <v>70</v>
      </c>
      <c r="D82" s="4">
        <f t="shared" si="34"/>
        <v>1820</v>
      </c>
      <c r="E82" s="5" t="s">
        <v>17</v>
      </c>
      <c r="F82" s="5">
        <f t="shared" ref="F82:F145" si="60">F81</f>
        <v>43519</v>
      </c>
      <c r="G82" t="s">
        <v>26</v>
      </c>
      <c r="H82">
        <f t="shared" si="49"/>
        <v>2019</v>
      </c>
      <c r="I82" s="4">
        <f>ABS(IF(E82="Cartão à vista",D82*(-5%),IF(E82="À vista boleto",D82*(-7%),0)))</f>
        <v>0</v>
      </c>
      <c r="J82" s="4">
        <f>D82-I82</f>
        <v>1820</v>
      </c>
      <c r="K82" t="s">
        <v>15</v>
      </c>
      <c r="L82" s="4">
        <f t="shared" si="50"/>
        <v>273</v>
      </c>
    </row>
    <row r="83" spans="1:12" x14ac:dyDescent="0.2">
      <c r="A83" t="s">
        <v>12</v>
      </c>
      <c r="B83" s="2">
        <v>11</v>
      </c>
      <c r="C83" s="3">
        <v>48</v>
      </c>
      <c r="D83" s="4">
        <f>C83*B83</f>
        <v>528</v>
      </c>
      <c r="E83" s="5" t="s">
        <v>17</v>
      </c>
      <c r="F83" s="5">
        <f t="shared" ref="F83:F146" si="61">F82+1</f>
        <v>43520</v>
      </c>
      <c r="G83" t="s">
        <v>26</v>
      </c>
      <c r="H83">
        <f t="shared" si="49"/>
        <v>2019</v>
      </c>
      <c r="I83" s="4">
        <f>ABS(IF(E83="Cartão à vista",D83*(-5%),IF(E83="À vista boleto",D83*(-7%),0)))</f>
        <v>0</v>
      </c>
      <c r="J83" s="4">
        <f>D83-I83</f>
        <v>528</v>
      </c>
      <c r="K83" t="s">
        <v>24</v>
      </c>
      <c r="L83" s="4">
        <f t="shared" si="50"/>
        <v>26.400000000000002</v>
      </c>
    </row>
    <row r="84" spans="1:12" x14ac:dyDescent="0.2">
      <c r="A84" t="s">
        <v>16</v>
      </c>
      <c r="B84" s="2">
        <v>38</v>
      </c>
      <c r="C84" s="3">
        <v>33</v>
      </c>
      <c r="D84" s="4">
        <f>C84*B84</f>
        <v>1254</v>
      </c>
      <c r="E84" s="5" t="s">
        <v>17</v>
      </c>
      <c r="F84" s="5">
        <f t="shared" si="61"/>
        <v>43521</v>
      </c>
      <c r="G84" t="s">
        <v>26</v>
      </c>
      <c r="H84">
        <f t="shared" si="49"/>
        <v>2019</v>
      </c>
      <c r="I84" s="4">
        <f>ABS(IF(E84="Cartão à vista",D84*(-5%),IF(E84="À vista boleto",D84*(-7%),0)))</f>
        <v>0</v>
      </c>
      <c r="J84" s="4">
        <f>D84-I84</f>
        <v>1254</v>
      </c>
      <c r="K84" t="s">
        <v>20</v>
      </c>
      <c r="L84" s="4">
        <f t="shared" si="50"/>
        <v>188.1</v>
      </c>
    </row>
    <row r="85" spans="1:12" x14ac:dyDescent="0.2">
      <c r="A85" t="s">
        <v>12</v>
      </c>
      <c r="B85" s="2">
        <v>21</v>
      </c>
      <c r="C85" s="3">
        <v>10</v>
      </c>
      <c r="D85" s="4">
        <f>C85*B85</f>
        <v>210</v>
      </c>
      <c r="E85" s="5" t="s">
        <v>17</v>
      </c>
      <c r="F85" s="5">
        <f t="shared" ref="F85:F148" si="62">F84</f>
        <v>43521</v>
      </c>
      <c r="G85" t="s">
        <v>26</v>
      </c>
      <c r="H85">
        <f t="shared" si="49"/>
        <v>2019</v>
      </c>
      <c r="I85" s="4">
        <f>ABS(IF(E85="Cartão à vista",D85*(-5%),IF(E85="À vista boleto",D85*(-7%),0)))</f>
        <v>0</v>
      </c>
      <c r="J85" s="4">
        <f>D85-I85</f>
        <v>210</v>
      </c>
      <c r="K85" t="s">
        <v>20</v>
      </c>
      <c r="L85" s="4">
        <f t="shared" si="50"/>
        <v>10.5</v>
      </c>
    </row>
    <row r="86" spans="1:12" x14ac:dyDescent="0.2">
      <c r="A86" t="s">
        <v>12</v>
      </c>
      <c r="B86" s="2">
        <v>11</v>
      </c>
      <c r="C86" s="3">
        <v>20</v>
      </c>
      <c r="D86" s="4">
        <f>C86*B86</f>
        <v>220</v>
      </c>
      <c r="E86" s="5" t="s">
        <v>13</v>
      </c>
      <c r="F86" s="5">
        <f t="shared" ref="F86:F149" si="63">F85+1</f>
        <v>43522</v>
      </c>
      <c r="G86" t="s">
        <v>26</v>
      </c>
      <c r="H86">
        <f t="shared" si="49"/>
        <v>2019</v>
      </c>
      <c r="I86" s="4">
        <f>ABS(IF(E86="Cartão à vista",D86*(-5%),IF(E86="À vista boleto",D86*(-7%),0)))</f>
        <v>15.400000000000002</v>
      </c>
      <c r="J86" s="4">
        <f>D86-I86</f>
        <v>204.6</v>
      </c>
      <c r="K86" t="s">
        <v>18</v>
      </c>
      <c r="L86" s="4">
        <f t="shared" si="50"/>
        <v>11</v>
      </c>
    </row>
    <row r="87" spans="1:12" x14ac:dyDescent="0.2">
      <c r="A87" t="s">
        <v>16</v>
      </c>
      <c r="B87" s="2">
        <v>38</v>
      </c>
      <c r="C87" s="3">
        <v>46</v>
      </c>
      <c r="D87" s="4">
        <f t="shared" ref="D87:D99" si="64">C87*B87</f>
        <v>1748</v>
      </c>
      <c r="E87" s="5" t="s">
        <v>22</v>
      </c>
      <c r="F87" s="5">
        <f t="shared" si="63"/>
        <v>43523</v>
      </c>
      <c r="G87" t="s">
        <v>26</v>
      </c>
      <c r="H87">
        <f t="shared" si="49"/>
        <v>2019</v>
      </c>
      <c r="I87" s="4">
        <f>ABS(IF(E87="Cartão à vista",D87*(-5%),IF(E87="À vista boleto",D87*(-7%),0)))</f>
        <v>0</v>
      </c>
      <c r="J87" s="4">
        <f>D87-I87</f>
        <v>1748</v>
      </c>
      <c r="K87" t="s">
        <v>15</v>
      </c>
      <c r="L87" s="4">
        <f t="shared" si="50"/>
        <v>262.2</v>
      </c>
    </row>
    <row r="88" spans="1:12" x14ac:dyDescent="0.2">
      <c r="A88" t="s">
        <v>16</v>
      </c>
      <c r="B88" s="2">
        <v>38</v>
      </c>
      <c r="C88" s="3">
        <v>54</v>
      </c>
      <c r="D88" s="4">
        <f t="shared" si="64"/>
        <v>2052</v>
      </c>
      <c r="E88" s="5" t="s">
        <v>22</v>
      </c>
      <c r="F88" s="5">
        <f t="shared" ref="F88:F151" si="65">F87</f>
        <v>43523</v>
      </c>
      <c r="G88" t="s">
        <v>26</v>
      </c>
      <c r="H88">
        <f t="shared" si="49"/>
        <v>2019</v>
      </c>
      <c r="I88" s="4">
        <f>ABS(IF(E88="Cartão à vista",D88*(-5%),IF(E88="À vista boleto",D88*(-7%),0)))</f>
        <v>0</v>
      </c>
      <c r="J88" s="4">
        <f>D88-I88</f>
        <v>2052</v>
      </c>
      <c r="K88" t="s">
        <v>18</v>
      </c>
      <c r="L88" s="4">
        <f t="shared" si="50"/>
        <v>307.8</v>
      </c>
    </row>
    <row r="89" spans="1:12" x14ac:dyDescent="0.2">
      <c r="A89" t="s">
        <v>12</v>
      </c>
      <c r="B89" s="2">
        <v>21</v>
      </c>
      <c r="C89" s="3">
        <v>12</v>
      </c>
      <c r="D89" s="4">
        <f t="shared" si="64"/>
        <v>252</v>
      </c>
      <c r="E89" s="5" t="s">
        <v>22</v>
      </c>
      <c r="F89" s="5">
        <f t="shared" ref="F89:F152" si="66">F88+1</f>
        <v>43524</v>
      </c>
      <c r="G89" t="s">
        <v>26</v>
      </c>
      <c r="H89">
        <f t="shared" si="49"/>
        <v>2019</v>
      </c>
      <c r="I89" s="4">
        <f>ABS(IF(E89="Cartão à vista",D89*(-5%),IF(E89="À vista boleto",D89*(-7%),0)))</f>
        <v>0</v>
      </c>
      <c r="J89" s="4">
        <f>D89-I89</f>
        <v>252</v>
      </c>
      <c r="K89" t="s">
        <v>18</v>
      </c>
      <c r="L89" s="4">
        <f t="shared" si="50"/>
        <v>12.600000000000001</v>
      </c>
    </row>
    <row r="90" spans="1:12" x14ac:dyDescent="0.2">
      <c r="A90" t="s">
        <v>12</v>
      </c>
      <c r="B90" s="2">
        <v>48</v>
      </c>
      <c r="C90" s="3">
        <v>54</v>
      </c>
      <c r="D90" s="4">
        <f t="shared" si="64"/>
        <v>2592</v>
      </c>
      <c r="E90" s="5" t="s">
        <v>17</v>
      </c>
      <c r="F90" s="5">
        <f t="shared" si="66"/>
        <v>43525</v>
      </c>
      <c r="G90" t="s">
        <v>27</v>
      </c>
      <c r="H90">
        <f t="shared" si="49"/>
        <v>2019</v>
      </c>
      <c r="I90" s="4">
        <f>ABS(IF(E90="Cartão à vista",D90*(-5%),IF(E90="À vista boleto",D90*(-7%),0)))</f>
        <v>0</v>
      </c>
      <c r="J90" s="4">
        <f>D90-I90</f>
        <v>2592</v>
      </c>
      <c r="K90" t="s">
        <v>19</v>
      </c>
      <c r="L90" s="4">
        <f t="shared" si="50"/>
        <v>388.8</v>
      </c>
    </row>
    <row r="91" spans="1:12" x14ac:dyDescent="0.2">
      <c r="A91" t="s">
        <v>12</v>
      </c>
      <c r="B91" s="2">
        <v>48</v>
      </c>
      <c r="C91" s="3">
        <v>27</v>
      </c>
      <c r="D91" s="4">
        <f t="shared" si="64"/>
        <v>1296</v>
      </c>
      <c r="E91" s="5" t="s">
        <v>23</v>
      </c>
      <c r="F91" s="5">
        <f t="shared" ref="F91:F154" si="67">F90</f>
        <v>43525</v>
      </c>
      <c r="G91" t="s">
        <v>27</v>
      </c>
      <c r="H91">
        <f t="shared" si="49"/>
        <v>2019</v>
      </c>
      <c r="I91" s="4">
        <f>ABS(IF(E91="Cartão à vista",D91*(-5%),IF(E91="À vista boleto",D91*(-7%),0)))</f>
        <v>64.8</v>
      </c>
      <c r="J91" s="4">
        <f>D91-I91</f>
        <v>1231.2</v>
      </c>
      <c r="K91" t="s">
        <v>19</v>
      </c>
      <c r="L91" s="4">
        <f t="shared" si="50"/>
        <v>194.4</v>
      </c>
    </row>
    <row r="92" spans="1:12" x14ac:dyDescent="0.2">
      <c r="A92" t="s">
        <v>12</v>
      </c>
      <c r="B92" s="2">
        <v>11</v>
      </c>
      <c r="C92" s="3">
        <v>11</v>
      </c>
      <c r="D92" s="4">
        <f t="shared" si="64"/>
        <v>121</v>
      </c>
      <c r="E92" s="5" t="s">
        <v>22</v>
      </c>
      <c r="F92" s="5">
        <f t="shared" ref="F92:F155" si="68">F91+1</f>
        <v>43526</v>
      </c>
      <c r="G92" t="s">
        <v>27</v>
      </c>
      <c r="H92">
        <f t="shared" si="49"/>
        <v>2019</v>
      </c>
      <c r="I92" s="4">
        <f>ABS(IF(E92="Cartão à vista",D92*(-5%),IF(E92="À vista boleto",D92*(-7%),0)))</f>
        <v>0</v>
      </c>
      <c r="J92" s="4">
        <f>D92-I92</f>
        <v>121</v>
      </c>
      <c r="K92" t="s">
        <v>18</v>
      </c>
      <c r="L92" s="4">
        <f t="shared" si="50"/>
        <v>6.0500000000000007</v>
      </c>
    </row>
    <row r="93" spans="1:12" x14ac:dyDescent="0.2">
      <c r="A93" t="s">
        <v>12</v>
      </c>
      <c r="B93" s="2">
        <v>21</v>
      </c>
      <c r="C93" s="3">
        <v>57</v>
      </c>
      <c r="D93" s="4">
        <f t="shared" si="64"/>
        <v>1197</v>
      </c>
      <c r="E93" s="5" t="s">
        <v>17</v>
      </c>
      <c r="F93" s="5">
        <f t="shared" si="68"/>
        <v>43527</v>
      </c>
      <c r="G93" t="s">
        <v>27</v>
      </c>
      <c r="H93">
        <f t="shared" si="49"/>
        <v>2019</v>
      </c>
      <c r="I93" s="4">
        <f>ABS(IF(E93="Cartão à vista",D93*(-5%),IF(E93="À vista boleto",D93*(-7%),0)))</f>
        <v>0</v>
      </c>
      <c r="J93" s="4">
        <f>D93-I93</f>
        <v>1197</v>
      </c>
      <c r="K93" t="s">
        <v>19</v>
      </c>
      <c r="L93" s="4">
        <f t="shared" si="50"/>
        <v>179.54999999999998</v>
      </c>
    </row>
    <row r="94" spans="1:12" x14ac:dyDescent="0.2">
      <c r="A94" t="s">
        <v>12</v>
      </c>
      <c r="B94" s="2">
        <v>11</v>
      </c>
      <c r="C94" s="3">
        <v>63</v>
      </c>
      <c r="D94" s="4">
        <f t="shared" si="64"/>
        <v>693</v>
      </c>
      <c r="E94" s="5" t="s">
        <v>13</v>
      </c>
      <c r="F94" s="5">
        <f t="shared" ref="F94:F157" si="69">F93</f>
        <v>43527</v>
      </c>
      <c r="G94" t="s">
        <v>27</v>
      </c>
      <c r="H94">
        <f t="shared" si="49"/>
        <v>2019</v>
      </c>
      <c r="I94" s="4">
        <f>ABS(IF(E94="Cartão à vista",D94*(-5%),IF(E94="À vista boleto",D94*(-7%),0)))</f>
        <v>48.510000000000005</v>
      </c>
      <c r="J94" s="4">
        <f>D94-I94</f>
        <v>644.49</v>
      </c>
      <c r="K94" t="s">
        <v>21</v>
      </c>
      <c r="L94" s="4">
        <f t="shared" si="50"/>
        <v>34.65</v>
      </c>
    </row>
    <row r="95" spans="1:12" x14ac:dyDescent="0.2">
      <c r="A95" t="s">
        <v>16</v>
      </c>
      <c r="B95" s="2">
        <v>38</v>
      </c>
      <c r="C95" s="3">
        <v>14</v>
      </c>
      <c r="D95" s="4">
        <f t="shared" si="64"/>
        <v>532</v>
      </c>
      <c r="E95" s="5" t="s">
        <v>17</v>
      </c>
      <c r="F95" s="5">
        <f t="shared" ref="F95:F158" si="70">F94+1</f>
        <v>43528</v>
      </c>
      <c r="G95" t="s">
        <v>27</v>
      </c>
      <c r="H95">
        <f t="shared" si="49"/>
        <v>2019</v>
      </c>
      <c r="I95" s="4">
        <f>ABS(IF(E95="Cartão à vista",D95*(-5%),IF(E95="À vista boleto",D95*(-7%),0)))</f>
        <v>0</v>
      </c>
      <c r="J95" s="4">
        <f>D95-I95</f>
        <v>532</v>
      </c>
      <c r="K95" t="s">
        <v>19</v>
      </c>
      <c r="L95" s="4">
        <f t="shared" si="50"/>
        <v>26.6</v>
      </c>
    </row>
    <row r="96" spans="1:12" x14ac:dyDescent="0.2">
      <c r="A96" t="s">
        <v>12</v>
      </c>
      <c r="B96" s="2">
        <v>11</v>
      </c>
      <c r="C96" s="3">
        <v>16</v>
      </c>
      <c r="D96" s="4">
        <f t="shared" si="64"/>
        <v>176</v>
      </c>
      <c r="E96" s="5" t="s">
        <v>17</v>
      </c>
      <c r="F96" s="5">
        <f t="shared" si="70"/>
        <v>43529</v>
      </c>
      <c r="G96" t="s">
        <v>27</v>
      </c>
      <c r="H96">
        <f t="shared" si="49"/>
        <v>2019</v>
      </c>
      <c r="I96" s="4">
        <f>ABS(IF(E96="Cartão à vista",D96*(-5%),IF(E96="À vista boleto",D96*(-7%),0)))</f>
        <v>0</v>
      </c>
      <c r="J96" s="4">
        <f>D96-I96</f>
        <v>176</v>
      </c>
      <c r="K96" t="s">
        <v>20</v>
      </c>
      <c r="L96" s="4">
        <f t="shared" si="50"/>
        <v>8.8000000000000007</v>
      </c>
    </row>
    <row r="97" spans="1:12" x14ac:dyDescent="0.2">
      <c r="A97" t="s">
        <v>16</v>
      </c>
      <c r="B97" s="2">
        <v>38</v>
      </c>
      <c r="C97" s="3">
        <v>35</v>
      </c>
      <c r="D97" s="4">
        <f t="shared" si="64"/>
        <v>1330</v>
      </c>
      <c r="E97" s="5" t="s">
        <v>13</v>
      </c>
      <c r="F97" s="5">
        <f t="shared" ref="F97:F160" si="71">F96</f>
        <v>43529</v>
      </c>
      <c r="G97" t="s">
        <v>27</v>
      </c>
      <c r="H97">
        <f t="shared" si="49"/>
        <v>2019</v>
      </c>
      <c r="I97" s="4">
        <f>ABS(IF(E97="Cartão à vista",D97*(-5%),IF(E97="À vista boleto",D97*(-7%),0)))</f>
        <v>93.100000000000009</v>
      </c>
      <c r="J97" s="4">
        <f>D97-I97</f>
        <v>1236.9000000000001</v>
      </c>
      <c r="K97" t="s">
        <v>18</v>
      </c>
      <c r="L97" s="4">
        <f t="shared" si="50"/>
        <v>199.5</v>
      </c>
    </row>
    <row r="98" spans="1:12" x14ac:dyDescent="0.2">
      <c r="A98" t="s">
        <v>16</v>
      </c>
      <c r="B98" s="2">
        <v>26</v>
      </c>
      <c r="C98" s="3">
        <v>22</v>
      </c>
      <c r="D98" s="4">
        <f t="shared" si="64"/>
        <v>572</v>
      </c>
      <c r="E98" s="5" t="s">
        <v>23</v>
      </c>
      <c r="F98" s="5">
        <f t="shared" ref="F98:F161" si="72">F97+1</f>
        <v>43530</v>
      </c>
      <c r="G98" t="s">
        <v>27</v>
      </c>
      <c r="H98">
        <f t="shared" si="49"/>
        <v>2019</v>
      </c>
      <c r="I98" s="4">
        <f>ABS(IF(E98="Cartão à vista",D98*(-5%),IF(E98="À vista boleto",D98*(-7%),0)))</f>
        <v>28.6</v>
      </c>
      <c r="J98" s="4">
        <f>D98-I98</f>
        <v>543.4</v>
      </c>
      <c r="K98" t="s">
        <v>18</v>
      </c>
      <c r="L98" s="4">
        <f t="shared" si="50"/>
        <v>28.6</v>
      </c>
    </row>
    <row r="99" spans="1:12" x14ac:dyDescent="0.2">
      <c r="A99" t="s">
        <v>16</v>
      </c>
      <c r="B99" s="2">
        <v>26</v>
      </c>
      <c r="C99" s="3">
        <v>74</v>
      </c>
      <c r="D99" s="4">
        <f t="shared" si="64"/>
        <v>1924</v>
      </c>
      <c r="E99" s="5" t="s">
        <v>17</v>
      </c>
      <c r="F99" s="5">
        <f t="shared" si="72"/>
        <v>43531</v>
      </c>
      <c r="G99" t="s">
        <v>27</v>
      </c>
      <c r="H99">
        <f t="shared" si="49"/>
        <v>2019</v>
      </c>
      <c r="I99" s="4">
        <f>ABS(IF(E99="Cartão à vista",D99*(-5%),IF(E99="À vista boleto",D99*(-7%),0)))</f>
        <v>0</v>
      </c>
      <c r="J99" s="4">
        <f>D99-I99</f>
        <v>1924</v>
      </c>
      <c r="K99" t="s">
        <v>18</v>
      </c>
      <c r="L99" s="4">
        <f t="shared" si="50"/>
        <v>288.59999999999997</v>
      </c>
    </row>
    <row r="100" spans="1:12" x14ac:dyDescent="0.2">
      <c r="A100" t="s">
        <v>12</v>
      </c>
      <c r="B100" s="2">
        <v>21</v>
      </c>
      <c r="C100" s="3">
        <v>64</v>
      </c>
      <c r="D100" s="4">
        <f>C100*B100</f>
        <v>1344</v>
      </c>
      <c r="E100" s="5" t="s">
        <v>22</v>
      </c>
      <c r="F100" s="5">
        <f t="shared" ref="F100:F163" si="73">F99</f>
        <v>43531</v>
      </c>
      <c r="G100" t="s">
        <v>27</v>
      </c>
      <c r="H100">
        <f t="shared" si="49"/>
        <v>2019</v>
      </c>
      <c r="I100" s="4">
        <f>ABS(IF(E100="Cartão à vista",D100*(-5%),IF(E100="À vista boleto",D100*(-7%),0)))</f>
        <v>0</v>
      </c>
      <c r="J100" s="4">
        <f>D100-I100</f>
        <v>1344</v>
      </c>
      <c r="K100" t="s">
        <v>20</v>
      </c>
      <c r="L100" s="4">
        <f t="shared" si="50"/>
        <v>201.6</v>
      </c>
    </row>
    <row r="101" spans="1:12" x14ac:dyDescent="0.2">
      <c r="A101" t="s">
        <v>16</v>
      </c>
      <c r="B101" s="2">
        <v>26</v>
      </c>
      <c r="C101" s="3">
        <v>67</v>
      </c>
      <c r="D101" s="4">
        <f>C101*B101</f>
        <v>1742</v>
      </c>
      <c r="E101" s="5" t="s">
        <v>17</v>
      </c>
      <c r="F101" s="5">
        <f t="shared" ref="F101:F164" si="74">F100+1</f>
        <v>43532</v>
      </c>
      <c r="G101" t="s">
        <v>27</v>
      </c>
      <c r="H101">
        <f t="shared" si="49"/>
        <v>2019</v>
      </c>
      <c r="I101" s="4">
        <f>ABS(IF(E101="Cartão à vista",D101*(-5%),IF(E101="À vista boleto",D101*(-7%),0)))</f>
        <v>0</v>
      </c>
      <c r="J101" s="4">
        <f>D101-I101</f>
        <v>1742</v>
      </c>
      <c r="K101" t="s">
        <v>20</v>
      </c>
      <c r="L101" s="4">
        <f t="shared" si="50"/>
        <v>261.3</v>
      </c>
    </row>
    <row r="102" spans="1:12" x14ac:dyDescent="0.2">
      <c r="A102" t="s">
        <v>12</v>
      </c>
      <c r="B102" s="2">
        <v>48</v>
      </c>
      <c r="C102" s="3">
        <v>69</v>
      </c>
      <c r="D102" s="4">
        <f>C102*B102</f>
        <v>3312</v>
      </c>
      <c r="E102" s="5" t="s">
        <v>22</v>
      </c>
      <c r="F102" s="5">
        <f t="shared" si="74"/>
        <v>43533</v>
      </c>
      <c r="G102" t="s">
        <v>27</v>
      </c>
      <c r="H102">
        <f t="shared" si="49"/>
        <v>2019</v>
      </c>
      <c r="I102" s="4">
        <f>ABS(IF(E102="Cartão à vista",D102*(-5%),IF(E102="À vista boleto",D102*(-7%),0)))</f>
        <v>0</v>
      </c>
      <c r="J102" s="4">
        <f>D102-I102</f>
        <v>3312</v>
      </c>
      <c r="K102" t="s">
        <v>25</v>
      </c>
      <c r="L102" s="4">
        <f t="shared" si="50"/>
        <v>496.79999999999995</v>
      </c>
    </row>
    <row r="103" spans="1:12" x14ac:dyDescent="0.2">
      <c r="A103" t="s">
        <v>16</v>
      </c>
      <c r="B103" s="2">
        <v>38</v>
      </c>
      <c r="C103" s="3">
        <v>46</v>
      </c>
      <c r="D103" s="4">
        <f t="shared" ref="D103:D142" si="75">C103*B103</f>
        <v>1748</v>
      </c>
      <c r="E103" s="5" t="s">
        <v>17</v>
      </c>
      <c r="F103" s="5">
        <f t="shared" ref="F103:F166" si="76">F102</f>
        <v>43533</v>
      </c>
      <c r="G103" t="s">
        <v>27</v>
      </c>
      <c r="H103">
        <f t="shared" si="49"/>
        <v>2019</v>
      </c>
      <c r="I103" s="4">
        <f>ABS(IF(E103="Cartão à vista",D103*(-5%),IF(E103="À vista boleto",D103*(-7%),0)))</f>
        <v>0</v>
      </c>
      <c r="J103" s="4">
        <f>D103-I103</f>
        <v>1748</v>
      </c>
      <c r="K103" t="s">
        <v>21</v>
      </c>
      <c r="L103" s="4">
        <f t="shared" si="50"/>
        <v>262.2</v>
      </c>
    </row>
    <row r="104" spans="1:12" x14ac:dyDescent="0.2">
      <c r="A104" t="s">
        <v>16</v>
      </c>
      <c r="B104" s="2">
        <v>44</v>
      </c>
      <c r="C104" s="3">
        <v>12</v>
      </c>
      <c r="D104" s="4">
        <f t="shared" si="75"/>
        <v>528</v>
      </c>
      <c r="E104" s="5" t="s">
        <v>22</v>
      </c>
      <c r="F104" s="5">
        <f t="shared" ref="F104:F167" si="77">F103+1</f>
        <v>43534</v>
      </c>
      <c r="G104" t="s">
        <v>27</v>
      </c>
      <c r="H104">
        <f t="shared" si="49"/>
        <v>2019</v>
      </c>
      <c r="I104" s="4">
        <f>ABS(IF(E104="Cartão à vista",D104*(-5%),IF(E104="À vista boleto",D104*(-7%),0)))</f>
        <v>0</v>
      </c>
      <c r="J104" s="4">
        <f>D104-I104</f>
        <v>528</v>
      </c>
      <c r="K104" t="s">
        <v>25</v>
      </c>
      <c r="L104" s="4">
        <f t="shared" si="50"/>
        <v>26.400000000000002</v>
      </c>
    </row>
    <row r="105" spans="1:12" x14ac:dyDescent="0.2">
      <c r="A105" t="s">
        <v>16</v>
      </c>
      <c r="B105" s="2">
        <v>44</v>
      </c>
      <c r="C105" s="3">
        <v>12</v>
      </c>
      <c r="D105" s="4">
        <f t="shared" si="75"/>
        <v>528</v>
      </c>
      <c r="E105" s="5" t="s">
        <v>17</v>
      </c>
      <c r="F105" s="5">
        <f t="shared" si="77"/>
        <v>43535</v>
      </c>
      <c r="G105" t="s">
        <v>27</v>
      </c>
      <c r="H105">
        <f t="shared" si="49"/>
        <v>2019</v>
      </c>
      <c r="I105" s="4">
        <f>ABS(IF(E105="Cartão à vista",D105*(-5%),IF(E105="À vista boleto",D105*(-7%),0)))</f>
        <v>0</v>
      </c>
      <c r="J105" s="4">
        <f>D105-I105</f>
        <v>528</v>
      </c>
      <c r="K105" t="s">
        <v>25</v>
      </c>
      <c r="L105" s="4">
        <f t="shared" si="50"/>
        <v>26.400000000000002</v>
      </c>
    </row>
    <row r="106" spans="1:12" x14ac:dyDescent="0.2">
      <c r="A106" t="s">
        <v>16</v>
      </c>
      <c r="B106" s="2">
        <v>26</v>
      </c>
      <c r="C106" s="3">
        <v>61</v>
      </c>
      <c r="D106" s="4">
        <f t="shared" si="75"/>
        <v>1586</v>
      </c>
      <c r="E106" s="5" t="s">
        <v>23</v>
      </c>
      <c r="F106" s="5">
        <f t="shared" ref="F106:F169" si="78">F105</f>
        <v>43535</v>
      </c>
      <c r="G106" t="s">
        <v>27</v>
      </c>
      <c r="H106">
        <f t="shared" si="49"/>
        <v>2019</v>
      </c>
      <c r="I106" s="4">
        <f>ABS(IF(E106="Cartão à vista",D106*(-5%),IF(E106="À vista boleto",D106*(-7%),0)))</f>
        <v>79.300000000000011</v>
      </c>
      <c r="J106" s="4">
        <f>D106-I106</f>
        <v>1506.7</v>
      </c>
      <c r="K106" t="s">
        <v>15</v>
      </c>
      <c r="L106" s="4">
        <f t="shared" si="50"/>
        <v>237.89999999999998</v>
      </c>
    </row>
    <row r="107" spans="1:12" x14ac:dyDescent="0.2">
      <c r="A107" t="s">
        <v>12</v>
      </c>
      <c r="B107" s="2">
        <v>44</v>
      </c>
      <c r="C107" s="3">
        <v>57</v>
      </c>
      <c r="D107" s="4">
        <f t="shared" si="75"/>
        <v>2508</v>
      </c>
      <c r="E107" s="5" t="s">
        <v>22</v>
      </c>
      <c r="F107" s="5">
        <f t="shared" ref="F107:F170" si="79">F106+1</f>
        <v>43536</v>
      </c>
      <c r="G107" t="s">
        <v>27</v>
      </c>
      <c r="H107">
        <f t="shared" si="49"/>
        <v>2019</v>
      </c>
      <c r="I107" s="4">
        <f>ABS(IF(E107="Cartão à vista",D107*(-5%),IF(E107="À vista boleto",D107*(-7%),0)))</f>
        <v>0</v>
      </c>
      <c r="J107" s="4">
        <f>D107-I107</f>
        <v>2508</v>
      </c>
      <c r="K107" t="s">
        <v>18</v>
      </c>
      <c r="L107" s="4">
        <f t="shared" si="50"/>
        <v>376.2</v>
      </c>
    </row>
    <row r="108" spans="1:12" x14ac:dyDescent="0.2">
      <c r="A108" t="s">
        <v>16</v>
      </c>
      <c r="B108" s="2">
        <v>38</v>
      </c>
      <c r="C108" s="3">
        <v>96</v>
      </c>
      <c r="D108" s="4">
        <f t="shared" si="75"/>
        <v>3648</v>
      </c>
      <c r="E108" s="5" t="s">
        <v>23</v>
      </c>
      <c r="F108" s="5">
        <f t="shared" si="79"/>
        <v>43537</v>
      </c>
      <c r="G108" t="s">
        <v>27</v>
      </c>
      <c r="H108">
        <f t="shared" si="49"/>
        <v>2019</v>
      </c>
      <c r="I108" s="4">
        <f>ABS(IF(E108="Cartão à vista",D108*(-5%),IF(E108="À vista boleto",D108*(-7%),0)))</f>
        <v>182.4</v>
      </c>
      <c r="J108" s="4">
        <f>D108-I108</f>
        <v>3465.6</v>
      </c>
      <c r="K108" t="s">
        <v>20</v>
      </c>
      <c r="L108" s="4">
        <f t="shared" si="50"/>
        <v>547.19999999999993</v>
      </c>
    </row>
    <row r="109" spans="1:12" x14ac:dyDescent="0.2">
      <c r="A109" t="s">
        <v>12</v>
      </c>
      <c r="B109" s="2">
        <v>21</v>
      </c>
      <c r="C109" s="3">
        <v>5</v>
      </c>
      <c r="D109" s="4">
        <f t="shared" si="75"/>
        <v>105</v>
      </c>
      <c r="E109" s="5" t="s">
        <v>17</v>
      </c>
      <c r="F109" s="5">
        <f t="shared" ref="F109:F172" si="80">F108</f>
        <v>43537</v>
      </c>
      <c r="G109" t="s">
        <v>27</v>
      </c>
      <c r="H109">
        <f t="shared" si="49"/>
        <v>2019</v>
      </c>
      <c r="I109" s="4">
        <f>ABS(IF(E109="Cartão à vista",D109*(-5%),IF(E109="À vista boleto",D109*(-7%),0)))</f>
        <v>0</v>
      </c>
      <c r="J109" s="4">
        <f>D109-I109</f>
        <v>105</v>
      </c>
      <c r="K109" t="s">
        <v>21</v>
      </c>
      <c r="L109" s="4">
        <f t="shared" si="50"/>
        <v>5.25</v>
      </c>
    </row>
    <row r="110" spans="1:12" x14ac:dyDescent="0.2">
      <c r="A110" t="s">
        <v>16</v>
      </c>
      <c r="B110" s="2">
        <v>26</v>
      </c>
      <c r="C110" s="3">
        <v>23</v>
      </c>
      <c r="D110" s="4">
        <f t="shared" si="75"/>
        <v>598</v>
      </c>
      <c r="E110" s="5" t="s">
        <v>22</v>
      </c>
      <c r="F110" s="5">
        <f t="shared" ref="F110:F173" si="81">F109+1</f>
        <v>43538</v>
      </c>
      <c r="G110" t="s">
        <v>27</v>
      </c>
      <c r="H110">
        <f t="shared" si="49"/>
        <v>2019</v>
      </c>
      <c r="I110" s="4">
        <f>ABS(IF(E110="Cartão à vista",D110*(-5%),IF(E110="À vista boleto",D110*(-7%),0)))</f>
        <v>0</v>
      </c>
      <c r="J110" s="4">
        <f>D110-I110</f>
        <v>598</v>
      </c>
      <c r="K110" t="s">
        <v>20</v>
      </c>
      <c r="L110" s="4">
        <f t="shared" si="50"/>
        <v>29.900000000000002</v>
      </c>
    </row>
    <row r="111" spans="1:12" x14ac:dyDescent="0.2">
      <c r="A111" t="s">
        <v>12</v>
      </c>
      <c r="B111" s="2">
        <v>35</v>
      </c>
      <c r="C111" s="3">
        <v>29</v>
      </c>
      <c r="D111" s="4">
        <f t="shared" si="75"/>
        <v>1015</v>
      </c>
      <c r="E111" s="5" t="s">
        <v>23</v>
      </c>
      <c r="F111" s="5">
        <f t="shared" si="81"/>
        <v>43539</v>
      </c>
      <c r="G111" t="s">
        <v>27</v>
      </c>
      <c r="H111">
        <f t="shared" si="49"/>
        <v>2019</v>
      </c>
      <c r="I111" s="4">
        <f>ABS(IF(E111="Cartão à vista",D111*(-5%),IF(E111="À vista boleto",D111*(-7%),0)))</f>
        <v>50.75</v>
      </c>
      <c r="J111" s="4">
        <f>D111-I111</f>
        <v>964.25</v>
      </c>
      <c r="K111" t="s">
        <v>25</v>
      </c>
      <c r="L111" s="4">
        <f t="shared" si="50"/>
        <v>152.25</v>
      </c>
    </row>
    <row r="112" spans="1:12" x14ac:dyDescent="0.2">
      <c r="A112" t="s">
        <v>16</v>
      </c>
      <c r="B112" s="2">
        <v>44</v>
      </c>
      <c r="C112" s="3">
        <v>37</v>
      </c>
      <c r="D112" s="4">
        <f t="shared" si="75"/>
        <v>1628</v>
      </c>
      <c r="E112" s="5" t="s">
        <v>22</v>
      </c>
      <c r="F112" s="5">
        <f t="shared" ref="F112:F175" si="82">F111</f>
        <v>43539</v>
      </c>
      <c r="G112" t="s">
        <v>27</v>
      </c>
      <c r="H112">
        <f t="shared" si="49"/>
        <v>2019</v>
      </c>
      <c r="I112" s="4">
        <f>ABS(IF(E112="Cartão à vista",D112*(-5%),IF(E112="À vista boleto",D112*(-7%),0)))</f>
        <v>0</v>
      </c>
      <c r="J112" s="4">
        <f>D112-I112</f>
        <v>1628</v>
      </c>
      <c r="K112" t="s">
        <v>24</v>
      </c>
      <c r="L112" s="4">
        <f t="shared" si="50"/>
        <v>244.2</v>
      </c>
    </row>
    <row r="113" spans="1:12" x14ac:dyDescent="0.2">
      <c r="A113" t="s">
        <v>12</v>
      </c>
      <c r="B113" s="2">
        <v>21</v>
      </c>
      <c r="C113" s="3">
        <v>51</v>
      </c>
      <c r="D113" s="4">
        <f t="shared" si="75"/>
        <v>1071</v>
      </c>
      <c r="E113" s="5" t="s">
        <v>13</v>
      </c>
      <c r="F113" s="5">
        <f t="shared" ref="F113:F176" si="83">F112+1</f>
        <v>43540</v>
      </c>
      <c r="G113" t="s">
        <v>27</v>
      </c>
      <c r="H113">
        <f t="shared" si="49"/>
        <v>2019</v>
      </c>
      <c r="I113" s="4">
        <f>ABS(IF(E113="Cartão à vista",D113*(-5%),IF(E113="À vista boleto",D113*(-7%),0)))</f>
        <v>74.970000000000013</v>
      </c>
      <c r="J113" s="4">
        <f>D113-I113</f>
        <v>996.03</v>
      </c>
      <c r="K113" t="s">
        <v>25</v>
      </c>
      <c r="L113" s="4">
        <f t="shared" si="50"/>
        <v>160.65</v>
      </c>
    </row>
    <row r="114" spans="1:12" x14ac:dyDescent="0.2">
      <c r="A114" t="s">
        <v>12</v>
      </c>
      <c r="B114" s="2">
        <v>21</v>
      </c>
      <c r="C114" s="3">
        <v>33</v>
      </c>
      <c r="D114" s="4">
        <f t="shared" si="75"/>
        <v>693</v>
      </c>
      <c r="E114" s="5" t="s">
        <v>17</v>
      </c>
      <c r="F114" s="5">
        <f t="shared" si="83"/>
        <v>43541</v>
      </c>
      <c r="G114" t="s">
        <v>27</v>
      </c>
      <c r="H114">
        <f t="shared" si="49"/>
        <v>2019</v>
      </c>
      <c r="I114" s="4">
        <f>ABS(IF(E114="Cartão à vista",D114*(-5%),IF(E114="À vista boleto",D114*(-7%),0)))</f>
        <v>0</v>
      </c>
      <c r="J114" s="4">
        <f>D114-I114</f>
        <v>693</v>
      </c>
      <c r="K114" t="s">
        <v>25</v>
      </c>
      <c r="L114" s="4">
        <f t="shared" si="50"/>
        <v>34.65</v>
      </c>
    </row>
    <row r="115" spans="1:12" x14ac:dyDescent="0.2">
      <c r="A115" t="s">
        <v>16</v>
      </c>
      <c r="B115" s="2">
        <v>38</v>
      </c>
      <c r="C115" s="3">
        <v>53</v>
      </c>
      <c r="D115" s="4">
        <f t="shared" si="75"/>
        <v>2014</v>
      </c>
      <c r="E115" s="5" t="s">
        <v>23</v>
      </c>
      <c r="F115" s="5">
        <f t="shared" ref="F115:F178" si="84">F114</f>
        <v>43541</v>
      </c>
      <c r="G115" t="s">
        <v>27</v>
      </c>
      <c r="H115">
        <f t="shared" si="49"/>
        <v>2019</v>
      </c>
      <c r="I115" s="4">
        <f>ABS(IF(E115="Cartão à vista",D115*(-5%),IF(E115="À vista boleto",D115*(-7%),0)))</f>
        <v>100.7</v>
      </c>
      <c r="J115" s="4">
        <f>D115-I115</f>
        <v>1913.3</v>
      </c>
      <c r="K115" t="s">
        <v>15</v>
      </c>
      <c r="L115" s="4">
        <f t="shared" si="50"/>
        <v>302.09999999999997</v>
      </c>
    </row>
    <row r="116" spans="1:12" x14ac:dyDescent="0.2">
      <c r="A116" t="s">
        <v>12</v>
      </c>
      <c r="B116" s="2">
        <v>35</v>
      </c>
      <c r="C116" s="3">
        <v>6</v>
      </c>
      <c r="D116" s="4">
        <f t="shared" si="75"/>
        <v>210</v>
      </c>
      <c r="E116" s="5" t="s">
        <v>13</v>
      </c>
      <c r="F116" s="5">
        <f t="shared" ref="F116:F179" si="85">F115+1</f>
        <v>43542</v>
      </c>
      <c r="G116" t="s">
        <v>27</v>
      </c>
      <c r="H116">
        <f t="shared" si="49"/>
        <v>2019</v>
      </c>
      <c r="I116" s="4">
        <f>ABS(IF(E116="Cartão à vista",D116*(-5%),IF(E116="À vista boleto",D116*(-7%),0)))</f>
        <v>14.700000000000001</v>
      </c>
      <c r="J116" s="4">
        <f>D116-I116</f>
        <v>195.3</v>
      </c>
      <c r="K116" t="s">
        <v>18</v>
      </c>
      <c r="L116" s="4">
        <f t="shared" si="50"/>
        <v>10.5</v>
      </c>
    </row>
    <row r="117" spans="1:12" x14ac:dyDescent="0.2">
      <c r="A117" t="s">
        <v>16</v>
      </c>
      <c r="B117" s="2">
        <v>26</v>
      </c>
      <c r="C117" s="3">
        <v>50</v>
      </c>
      <c r="D117" s="4">
        <f t="shared" si="75"/>
        <v>1300</v>
      </c>
      <c r="E117" s="5" t="s">
        <v>17</v>
      </c>
      <c r="F117" s="5">
        <f t="shared" si="85"/>
        <v>43543</v>
      </c>
      <c r="G117" t="s">
        <v>27</v>
      </c>
      <c r="H117">
        <f t="shared" si="49"/>
        <v>2019</v>
      </c>
      <c r="I117" s="4">
        <f>ABS(IF(E117="Cartão à vista",D117*(-5%),IF(E117="À vista boleto",D117*(-7%),0)))</f>
        <v>0</v>
      </c>
      <c r="J117" s="4">
        <f>D117-I117</f>
        <v>1300</v>
      </c>
      <c r="K117" t="s">
        <v>20</v>
      </c>
      <c r="L117" s="4">
        <f t="shared" si="50"/>
        <v>195</v>
      </c>
    </row>
    <row r="118" spans="1:12" x14ac:dyDescent="0.2">
      <c r="A118" t="s">
        <v>16</v>
      </c>
      <c r="B118" s="2">
        <v>44</v>
      </c>
      <c r="C118" s="3">
        <v>50</v>
      </c>
      <c r="D118" s="4">
        <f t="shared" si="75"/>
        <v>2200</v>
      </c>
      <c r="E118" s="5" t="s">
        <v>23</v>
      </c>
      <c r="F118" s="5">
        <f t="shared" ref="F118:F181" si="86">F117</f>
        <v>43543</v>
      </c>
      <c r="G118" t="s">
        <v>27</v>
      </c>
      <c r="H118">
        <f t="shared" si="49"/>
        <v>2019</v>
      </c>
      <c r="I118" s="4">
        <f>ABS(IF(E118="Cartão à vista",D118*(-5%),IF(E118="À vista boleto",D118*(-7%),0)))</f>
        <v>110</v>
      </c>
      <c r="J118" s="4">
        <f>D118-I118</f>
        <v>2090</v>
      </c>
      <c r="K118" t="s">
        <v>21</v>
      </c>
      <c r="L118" s="4">
        <f t="shared" si="50"/>
        <v>330</v>
      </c>
    </row>
    <row r="119" spans="1:12" x14ac:dyDescent="0.2">
      <c r="A119" t="s">
        <v>12</v>
      </c>
      <c r="B119" s="2">
        <v>11</v>
      </c>
      <c r="C119" s="3">
        <v>8</v>
      </c>
      <c r="D119" s="4">
        <f t="shared" si="75"/>
        <v>88</v>
      </c>
      <c r="E119" s="5" t="s">
        <v>22</v>
      </c>
      <c r="F119" s="5">
        <f t="shared" ref="F119:F182" si="87">F118+1</f>
        <v>43544</v>
      </c>
      <c r="G119" t="s">
        <v>27</v>
      </c>
      <c r="H119">
        <f t="shared" si="49"/>
        <v>2019</v>
      </c>
      <c r="I119" s="4">
        <f>ABS(IF(E119="Cartão à vista",D119*(-5%),IF(E119="À vista boleto",D119*(-7%),0)))</f>
        <v>0</v>
      </c>
      <c r="J119" s="4">
        <f>D119-I119</f>
        <v>88</v>
      </c>
      <c r="K119" t="s">
        <v>25</v>
      </c>
      <c r="L119" s="4">
        <f t="shared" si="50"/>
        <v>4.4000000000000004</v>
      </c>
    </row>
    <row r="120" spans="1:12" x14ac:dyDescent="0.2">
      <c r="A120" t="s">
        <v>12</v>
      </c>
      <c r="B120" s="2">
        <v>11</v>
      </c>
      <c r="C120" s="3">
        <v>27</v>
      </c>
      <c r="D120" s="4">
        <f t="shared" si="75"/>
        <v>297</v>
      </c>
      <c r="E120" s="5" t="s">
        <v>13</v>
      </c>
      <c r="F120" s="5">
        <f t="shared" si="87"/>
        <v>43545</v>
      </c>
      <c r="G120" t="s">
        <v>27</v>
      </c>
      <c r="H120">
        <f t="shared" si="49"/>
        <v>2019</v>
      </c>
      <c r="I120" s="4">
        <f>ABS(IF(E120="Cartão à vista",D120*(-5%),IF(E120="À vista boleto",D120*(-7%),0)))</f>
        <v>20.790000000000003</v>
      </c>
      <c r="J120" s="4">
        <f>D120-I120</f>
        <v>276.20999999999998</v>
      </c>
      <c r="K120" t="s">
        <v>25</v>
      </c>
      <c r="L120" s="4">
        <f t="shared" si="50"/>
        <v>14.850000000000001</v>
      </c>
    </row>
    <row r="121" spans="1:12" x14ac:dyDescent="0.2">
      <c r="A121" t="s">
        <v>16</v>
      </c>
      <c r="B121" s="2">
        <v>26</v>
      </c>
      <c r="C121" s="3">
        <v>41</v>
      </c>
      <c r="D121" s="4">
        <f t="shared" si="75"/>
        <v>1066</v>
      </c>
      <c r="E121" s="5" t="s">
        <v>13</v>
      </c>
      <c r="F121" s="5">
        <f t="shared" ref="F121:F184" si="88">F120</f>
        <v>43545</v>
      </c>
      <c r="G121" t="s">
        <v>27</v>
      </c>
      <c r="H121">
        <f t="shared" si="49"/>
        <v>2019</v>
      </c>
      <c r="I121" s="4">
        <f>ABS(IF(E121="Cartão à vista",D121*(-5%),IF(E121="À vista boleto",D121*(-7%),0)))</f>
        <v>74.62</v>
      </c>
      <c r="J121" s="4">
        <f>D121-I121</f>
        <v>991.38</v>
      </c>
      <c r="K121" t="s">
        <v>15</v>
      </c>
      <c r="L121" s="4">
        <f t="shared" si="50"/>
        <v>159.9</v>
      </c>
    </row>
    <row r="122" spans="1:12" x14ac:dyDescent="0.2">
      <c r="A122" t="s">
        <v>12</v>
      </c>
      <c r="B122" s="2">
        <v>11</v>
      </c>
      <c r="C122" s="3">
        <v>71</v>
      </c>
      <c r="D122" s="4">
        <f t="shared" si="75"/>
        <v>781</v>
      </c>
      <c r="E122" s="5" t="s">
        <v>22</v>
      </c>
      <c r="F122" s="5">
        <f t="shared" ref="F122:F185" si="89">F121+1</f>
        <v>43546</v>
      </c>
      <c r="G122" t="s">
        <v>27</v>
      </c>
      <c r="H122">
        <f t="shared" si="49"/>
        <v>2019</v>
      </c>
      <c r="I122" s="4">
        <f>ABS(IF(E122="Cartão à vista",D122*(-5%),IF(E122="À vista boleto",D122*(-7%),0)))</f>
        <v>0</v>
      </c>
      <c r="J122" s="4">
        <f>D122-I122</f>
        <v>781</v>
      </c>
      <c r="K122" t="s">
        <v>18</v>
      </c>
      <c r="L122" s="4">
        <f t="shared" si="50"/>
        <v>39.050000000000004</v>
      </c>
    </row>
    <row r="123" spans="1:12" x14ac:dyDescent="0.2">
      <c r="A123" t="s">
        <v>12</v>
      </c>
      <c r="B123" s="2">
        <v>48</v>
      </c>
      <c r="C123" s="3">
        <v>62</v>
      </c>
      <c r="D123" s="4">
        <f t="shared" si="75"/>
        <v>2976</v>
      </c>
      <c r="E123" s="5" t="s">
        <v>22</v>
      </c>
      <c r="F123" s="5">
        <f t="shared" si="89"/>
        <v>43547</v>
      </c>
      <c r="G123" t="s">
        <v>27</v>
      </c>
      <c r="H123">
        <f t="shared" si="49"/>
        <v>2019</v>
      </c>
      <c r="I123" s="4">
        <f>ABS(IF(E123="Cartão à vista",D123*(-5%),IF(E123="À vista boleto",D123*(-7%),0)))</f>
        <v>0</v>
      </c>
      <c r="J123" s="4">
        <f>D123-I123</f>
        <v>2976</v>
      </c>
      <c r="K123" t="s">
        <v>20</v>
      </c>
      <c r="L123" s="4">
        <f t="shared" si="50"/>
        <v>446.4</v>
      </c>
    </row>
    <row r="124" spans="1:12" x14ac:dyDescent="0.2">
      <c r="A124" t="s">
        <v>12</v>
      </c>
      <c r="B124" s="2">
        <v>11</v>
      </c>
      <c r="C124" s="3">
        <v>48</v>
      </c>
      <c r="D124" s="4">
        <f t="shared" si="75"/>
        <v>528</v>
      </c>
      <c r="E124" s="5" t="s">
        <v>13</v>
      </c>
      <c r="F124" s="5">
        <f t="shared" ref="F124:F187" si="90">F123</f>
        <v>43547</v>
      </c>
      <c r="G124" t="s">
        <v>27</v>
      </c>
      <c r="H124">
        <f t="shared" si="49"/>
        <v>2019</v>
      </c>
      <c r="I124" s="4">
        <f>ABS(IF(E124="Cartão à vista",D124*(-5%),IF(E124="À vista boleto",D124*(-7%),0)))</f>
        <v>36.96</v>
      </c>
      <c r="J124" s="4">
        <f>D124-I124</f>
        <v>491.04</v>
      </c>
      <c r="K124" t="s">
        <v>21</v>
      </c>
      <c r="L124" s="4">
        <f t="shared" si="50"/>
        <v>26.400000000000002</v>
      </c>
    </row>
    <row r="125" spans="1:12" x14ac:dyDescent="0.2">
      <c r="A125" t="s">
        <v>12</v>
      </c>
      <c r="B125" s="2">
        <v>11</v>
      </c>
      <c r="C125" s="3">
        <v>32</v>
      </c>
      <c r="D125" s="4">
        <f t="shared" si="75"/>
        <v>352</v>
      </c>
      <c r="E125" s="5" t="s">
        <v>17</v>
      </c>
      <c r="F125" s="5">
        <f t="shared" ref="F125:F188" si="91">F124+1</f>
        <v>43548</v>
      </c>
      <c r="G125" t="s">
        <v>27</v>
      </c>
      <c r="H125">
        <f t="shared" si="49"/>
        <v>2019</v>
      </c>
      <c r="I125" s="4">
        <f>ABS(IF(E125="Cartão à vista",D125*(-5%),IF(E125="À vista boleto",D125*(-7%),0)))</f>
        <v>0</v>
      </c>
      <c r="J125" s="4">
        <f>D125-I125</f>
        <v>352</v>
      </c>
      <c r="K125" t="s">
        <v>25</v>
      </c>
      <c r="L125" s="4">
        <f t="shared" si="50"/>
        <v>17.600000000000001</v>
      </c>
    </row>
    <row r="126" spans="1:12" x14ac:dyDescent="0.2">
      <c r="A126" t="s">
        <v>12</v>
      </c>
      <c r="B126" s="2">
        <v>35</v>
      </c>
      <c r="C126" s="3">
        <v>41</v>
      </c>
      <c r="D126" s="4">
        <f t="shared" si="75"/>
        <v>1435</v>
      </c>
      <c r="E126" s="5" t="s">
        <v>22</v>
      </c>
      <c r="F126" s="5">
        <f t="shared" si="91"/>
        <v>43549</v>
      </c>
      <c r="G126" t="s">
        <v>27</v>
      </c>
      <c r="H126">
        <f t="shared" si="49"/>
        <v>2019</v>
      </c>
      <c r="I126" s="4">
        <f>ABS(IF(E126="Cartão à vista",D126*(-5%),IF(E126="À vista boleto",D126*(-7%),0)))</f>
        <v>0</v>
      </c>
      <c r="J126" s="4">
        <f>D126-I126</f>
        <v>1435</v>
      </c>
      <c r="K126" t="s">
        <v>25</v>
      </c>
      <c r="L126" s="4">
        <f t="shared" si="50"/>
        <v>215.25</v>
      </c>
    </row>
    <row r="127" spans="1:12" x14ac:dyDescent="0.2">
      <c r="A127" t="s">
        <v>16</v>
      </c>
      <c r="B127" s="2">
        <v>26</v>
      </c>
      <c r="C127" s="3">
        <v>74</v>
      </c>
      <c r="D127" s="4">
        <f t="shared" si="75"/>
        <v>1924</v>
      </c>
      <c r="E127" s="5" t="s">
        <v>22</v>
      </c>
      <c r="F127" s="5">
        <f t="shared" ref="F127:F190" si="92">F126</f>
        <v>43549</v>
      </c>
      <c r="G127" t="s">
        <v>27</v>
      </c>
      <c r="H127">
        <f t="shared" si="49"/>
        <v>2019</v>
      </c>
      <c r="I127" s="4">
        <f>ABS(IF(E127="Cartão à vista",D127*(-5%),IF(E127="À vista boleto",D127*(-7%),0)))</f>
        <v>0</v>
      </c>
      <c r="J127" s="4">
        <f>D127-I127</f>
        <v>1924</v>
      </c>
      <c r="K127" t="s">
        <v>15</v>
      </c>
      <c r="L127" s="4">
        <f t="shared" si="50"/>
        <v>288.59999999999997</v>
      </c>
    </row>
    <row r="128" spans="1:12" x14ac:dyDescent="0.2">
      <c r="A128" t="s">
        <v>12</v>
      </c>
      <c r="B128" s="2">
        <v>21</v>
      </c>
      <c r="C128" s="3">
        <v>34</v>
      </c>
      <c r="D128" s="4">
        <f t="shared" si="75"/>
        <v>714</v>
      </c>
      <c r="E128" s="5" t="s">
        <v>17</v>
      </c>
      <c r="F128" s="5">
        <f t="shared" ref="F128:F191" si="93">F127+1</f>
        <v>43550</v>
      </c>
      <c r="G128" t="s">
        <v>27</v>
      </c>
      <c r="H128">
        <f t="shared" si="49"/>
        <v>2019</v>
      </c>
      <c r="I128" s="4">
        <f>ABS(IF(E128="Cartão à vista",D128*(-5%),IF(E128="À vista boleto",D128*(-7%),0)))</f>
        <v>0</v>
      </c>
      <c r="J128" s="4">
        <f>D128-I128</f>
        <v>714</v>
      </c>
      <c r="K128" t="s">
        <v>18</v>
      </c>
      <c r="L128" s="4">
        <f t="shared" si="50"/>
        <v>35.700000000000003</v>
      </c>
    </row>
    <row r="129" spans="1:12" x14ac:dyDescent="0.2">
      <c r="A129" t="s">
        <v>16</v>
      </c>
      <c r="B129" s="2">
        <v>26</v>
      </c>
      <c r="C129" s="3">
        <v>91</v>
      </c>
      <c r="D129" s="4">
        <f t="shared" si="75"/>
        <v>2366</v>
      </c>
      <c r="E129" s="5" t="s">
        <v>17</v>
      </c>
      <c r="F129" s="5">
        <f t="shared" si="93"/>
        <v>43551</v>
      </c>
      <c r="G129" t="s">
        <v>27</v>
      </c>
      <c r="H129">
        <f t="shared" si="49"/>
        <v>2019</v>
      </c>
      <c r="I129" s="4">
        <f>ABS(IF(E129="Cartão à vista",D129*(-5%),IF(E129="À vista boleto",D129*(-7%),0)))</f>
        <v>0</v>
      </c>
      <c r="J129" s="4">
        <f>D129-I129</f>
        <v>2366</v>
      </c>
      <c r="K129" t="s">
        <v>20</v>
      </c>
      <c r="L129" s="4">
        <f t="shared" si="50"/>
        <v>354.9</v>
      </c>
    </row>
    <row r="130" spans="1:12" x14ac:dyDescent="0.2">
      <c r="A130" t="s">
        <v>16</v>
      </c>
      <c r="B130" s="2">
        <v>26</v>
      </c>
      <c r="C130" s="3">
        <v>72</v>
      </c>
      <c r="D130" s="4">
        <f t="shared" si="75"/>
        <v>1872</v>
      </c>
      <c r="E130" s="5" t="s">
        <v>17</v>
      </c>
      <c r="F130" s="5">
        <f t="shared" ref="F130:F193" si="94">F129</f>
        <v>43551</v>
      </c>
      <c r="G130" t="s">
        <v>27</v>
      </c>
      <c r="H130">
        <f t="shared" si="49"/>
        <v>2019</v>
      </c>
      <c r="I130" s="4">
        <f>ABS(IF(E130="Cartão à vista",D130*(-5%),IF(E130="À vista boleto",D130*(-7%),0)))</f>
        <v>0</v>
      </c>
      <c r="J130" s="4">
        <f>D130-I130</f>
        <v>1872</v>
      </c>
      <c r="K130" t="s">
        <v>21</v>
      </c>
      <c r="L130" s="4">
        <f t="shared" si="50"/>
        <v>280.8</v>
      </c>
    </row>
    <row r="131" spans="1:12" x14ac:dyDescent="0.2">
      <c r="A131" t="s">
        <v>16</v>
      </c>
      <c r="B131" s="2">
        <v>26</v>
      </c>
      <c r="C131" s="3">
        <v>64</v>
      </c>
      <c r="D131" s="4">
        <f t="shared" si="75"/>
        <v>1664</v>
      </c>
      <c r="E131" s="5" t="s">
        <v>17</v>
      </c>
      <c r="F131" s="5">
        <f t="shared" ref="F131:F194" si="95">F130+1</f>
        <v>43552</v>
      </c>
      <c r="G131" t="s">
        <v>27</v>
      </c>
      <c r="H131">
        <f t="shared" ref="H131:H194" si="96">YEAR(F131)</f>
        <v>2019</v>
      </c>
      <c r="I131" s="4">
        <f>ABS(IF(E131="Cartão à vista",D131*(-5%),IF(E131="À vista boleto",D131*(-7%),0)))</f>
        <v>0</v>
      </c>
      <c r="J131" s="4">
        <f>D131-I131</f>
        <v>1664</v>
      </c>
      <c r="K131" t="s">
        <v>25</v>
      </c>
      <c r="L131" s="4">
        <f t="shared" ref="L131:L194" si="97">IF(D131&gt;=1000,D131*15%,IF(D131&lt;1000,D131*5%,0))</f>
        <v>249.6</v>
      </c>
    </row>
    <row r="132" spans="1:12" x14ac:dyDescent="0.2">
      <c r="A132" t="s">
        <v>16</v>
      </c>
      <c r="B132" s="2">
        <v>38</v>
      </c>
      <c r="C132" s="3">
        <v>65</v>
      </c>
      <c r="D132" s="4">
        <f t="shared" si="75"/>
        <v>2470</v>
      </c>
      <c r="E132" s="5" t="s">
        <v>17</v>
      </c>
      <c r="F132" s="5">
        <f t="shared" si="95"/>
        <v>43553</v>
      </c>
      <c r="G132" t="s">
        <v>27</v>
      </c>
      <c r="H132">
        <f t="shared" si="96"/>
        <v>2019</v>
      </c>
      <c r="I132" s="4">
        <f>ABS(IF(E132="Cartão à vista",D132*(-5%),IF(E132="À vista boleto",D132*(-7%),0)))</f>
        <v>0</v>
      </c>
      <c r="J132" s="4">
        <f>D132-I132</f>
        <v>2470</v>
      </c>
      <c r="K132" t="s">
        <v>25</v>
      </c>
      <c r="L132" s="4">
        <f t="shared" si="97"/>
        <v>370.5</v>
      </c>
    </row>
    <row r="133" spans="1:12" x14ac:dyDescent="0.2">
      <c r="A133" t="s">
        <v>12</v>
      </c>
      <c r="B133" s="2">
        <v>11</v>
      </c>
      <c r="C133" s="3">
        <v>37</v>
      </c>
      <c r="D133" s="4">
        <f t="shared" si="75"/>
        <v>407</v>
      </c>
      <c r="E133" s="5" t="s">
        <v>17</v>
      </c>
      <c r="F133" s="5">
        <f t="shared" ref="F133:F196" si="98">F132</f>
        <v>43553</v>
      </c>
      <c r="G133" t="s">
        <v>27</v>
      </c>
      <c r="H133">
        <f t="shared" si="96"/>
        <v>2019</v>
      </c>
      <c r="I133" s="4">
        <f>ABS(IF(E133="Cartão à vista",D133*(-5%),IF(E133="À vista boleto",D133*(-7%),0)))</f>
        <v>0</v>
      </c>
      <c r="J133" s="4">
        <f>D133-I133</f>
        <v>407</v>
      </c>
      <c r="K133" t="s">
        <v>15</v>
      </c>
      <c r="L133" s="4">
        <f t="shared" si="97"/>
        <v>20.350000000000001</v>
      </c>
    </row>
    <row r="134" spans="1:12" x14ac:dyDescent="0.2">
      <c r="A134" t="s">
        <v>16</v>
      </c>
      <c r="B134" s="2">
        <v>38</v>
      </c>
      <c r="C134" s="3">
        <v>70</v>
      </c>
      <c r="D134" s="4">
        <f t="shared" si="75"/>
        <v>2660</v>
      </c>
      <c r="E134" s="5" t="s">
        <v>22</v>
      </c>
      <c r="F134" s="5">
        <f t="shared" ref="F134:F197" si="99">F133+1</f>
        <v>43554</v>
      </c>
      <c r="G134" t="s">
        <v>27</v>
      </c>
      <c r="H134">
        <f t="shared" si="96"/>
        <v>2019</v>
      </c>
      <c r="I134" s="4">
        <f>ABS(IF(E134="Cartão à vista",D134*(-5%),IF(E134="À vista boleto",D134*(-7%),0)))</f>
        <v>0</v>
      </c>
      <c r="J134" s="4">
        <f>D134-I134</f>
        <v>2660</v>
      </c>
      <c r="K134" t="s">
        <v>18</v>
      </c>
      <c r="L134" s="4">
        <f t="shared" si="97"/>
        <v>399</v>
      </c>
    </row>
    <row r="135" spans="1:12" x14ac:dyDescent="0.2">
      <c r="A135" t="s">
        <v>12</v>
      </c>
      <c r="B135" s="2">
        <v>44</v>
      </c>
      <c r="C135" s="3">
        <v>20</v>
      </c>
      <c r="D135" s="4">
        <f t="shared" si="75"/>
        <v>880</v>
      </c>
      <c r="E135" s="5" t="s">
        <v>17</v>
      </c>
      <c r="F135" s="5">
        <f t="shared" si="99"/>
        <v>43555</v>
      </c>
      <c r="G135" t="s">
        <v>27</v>
      </c>
      <c r="H135">
        <f t="shared" si="96"/>
        <v>2019</v>
      </c>
      <c r="I135" s="4">
        <f>ABS(IF(E135="Cartão à vista",D135*(-5%),IF(E135="À vista boleto",D135*(-7%),0)))</f>
        <v>0</v>
      </c>
      <c r="J135" s="4">
        <f>D135-I135</f>
        <v>880</v>
      </c>
      <c r="K135" t="s">
        <v>20</v>
      </c>
      <c r="L135" s="4">
        <f t="shared" si="97"/>
        <v>44</v>
      </c>
    </row>
    <row r="136" spans="1:12" x14ac:dyDescent="0.2">
      <c r="A136" t="s">
        <v>12</v>
      </c>
      <c r="B136" s="2">
        <v>48</v>
      </c>
      <c r="C136" s="3">
        <v>37</v>
      </c>
      <c r="D136" s="4">
        <f t="shared" si="75"/>
        <v>1776</v>
      </c>
      <c r="E136" s="5" t="s">
        <v>23</v>
      </c>
      <c r="F136" s="5">
        <f t="shared" ref="F136:F199" si="100">F135</f>
        <v>43555</v>
      </c>
      <c r="G136" t="s">
        <v>27</v>
      </c>
      <c r="H136">
        <f t="shared" si="96"/>
        <v>2019</v>
      </c>
      <c r="I136" s="4">
        <f>ABS(IF(E136="Cartão à vista",D136*(-5%),IF(E136="À vista boleto",D136*(-7%),0)))</f>
        <v>88.800000000000011</v>
      </c>
      <c r="J136" s="4">
        <f>D136-I136</f>
        <v>1687.2</v>
      </c>
      <c r="K136" t="s">
        <v>21</v>
      </c>
      <c r="L136" s="4">
        <f t="shared" si="97"/>
        <v>266.39999999999998</v>
      </c>
    </row>
    <row r="137" spans="1:12" x14ac:dyDescent="0.2">
      <c r="A137" t="s">
        <v>12</v>
      </c>
      <c r="B137" s="2">
        <v>35</v>
      </c>
      <c r="C137" s="3">
        <v>58</v>
      </c>
      <c r="D137" s="4">
        <f t="shared" si="75"/>
        <v>2030</v>
      </c>
      <c r="E137" s="5" t="s">
        <v>23</v>
      </c>
      <c r="F137" s="5">
        <f t="shared" ref="F137:F200" si="101">F136+1</f>
        <v>43556</v>
      </c>
      <c r="G137" t="s">
        <v>28</v>
      </c>
      <c r="H137">
        <f t="shared" si="96"/>
        <v>2019</v>
      </c>
      <c r="I137" s="4">
        <f>ABS(IF(E137="Cartão à vista",D137*(-5%),IF(E137="À vista boleto",D137*(-7%),0)))</f>
        <v>101.5</v>
      </c>
      <c r="J137" s="4">
        <f>D137-I137</f>
        <v>1928.5</v>
      </c>
      <c r="K137" t="s">
        <v>25</v>
      </c>
      <c r="L137" s="4">
        <f t="shared" si="97"/>
        <v>304.5</v>
      </c>
    </row>
    <row r="138" spans="1:12" x14ac:dyDescent="0.2">
      <c r="A138" t="s">
        <v>16</v>
      </c>
      <c r="B138" s="2">
        <v>38</v>
      </c>
      <c r="C138" s="3">
        <v>24</v>
      </c>
      <c r="D138" s="4">
        <f t="shared" si="75"/>
        <v>912</v>
      </c>
      <c r="E138" s="5" t="s">
        <v>23</v>
      </c>
      <c r="F138" s="5">
        <f t="shared" si="101"/>
        <v>43557</v>
      </c>
      <c r="G138" t="s">
        <v>28</v>
      </c>
      <c r="H138">
        <f t="shared" si="96"/>
        <v>2019</v>
      </c>
      <c r="I138" s="4">
        <f>ABS(IF(E138="Cartão à vista",D138*(-5%),IF(E138="À vista boleto",D138*(-7%),0)))</f>
        <v>45.6</v>
      </c>
      <c r="J138" s="4">
        <f>D138-I138</f>
        <v>866.4</v>
      </c>
      <c r="K138" t="s">
        <v>25</v>
      </c>
      <c r="L138" s="4">
        <f t="shared" si="97"/>
        <v>45.6</v>
      </c>
    </row>
    <row r="139" spans="1:12" x14ac:dyDescent="0.2">
      <c r="A139" t="s">
        <v>12</v>
      </c>
      <c r="B139" s="2">
        <v>44</v>
      </c>
      <c r="C139" s="3">
        <v>55</v>
      </c>
      <c r="D139" s="4">
        <f t="shared" si="75"/>
        <v>2420</v>
      </c>
      <c r="E139" s="5" t="s">
        <v>17</v>
      </c>
      <c r="F139" s="5">
        <f t="shared" ref="F139:F202" si="102">F138</f>
        <v>43557</v>
      </c>
      <c r="G139" t="s">
        <v>28</v>
      </c>
      <c r="H139">
        <f t="shared" si="96"/>
        <v>2019</v>
      </c>
      <c r="I139" s="4">
        <f>ABS(IF(E139="Cartão à vista",D139*(-5%),IF(E139="À vista boleto",D139*(-7%),0)))</f>
        <v>0</v>
      </c>
      <c r="J139" s="4">
        <f>D139-I139</f>
        <v>2420</v>
      </c>
      <c r="K139" t="s">
        <v>15</v>
      </c>
      <c r="L139" s="4">
        <f t="shared" si="97"/>
        <v>363</v>
      </c>
    </row>
    <row r="140" spans="1:12" x14ac:dyDescent="0.2">
      <c r="A140" t="s">
        <v>16</v>
      </c>
      <c r="B140" s="2">
        <v>26</v>
      </c>
      <c r="C140" s="3">
        <v>31</v>
      </c>
      <c r="D140" s="4">
        <f t="shared" si="75"/>
        <v>806</v>
      </c>
      <c r="E140" s="5" t="s">
        <v>22</v>
      </c>
      <c r="F140" s="5">
        <f t="shared" ref="F140:F203" si="103">F139+1</f>
        <v>43558</v>
      </c>
      <c r="G140" t="s">
        <v>28</v>
      </c>
      <c r="H140">
        <f t="shared" si="96"/>
        <v>2019</v>
      </c>
      <c r="I140" s="4">
        <f>ABS(IF(E140="Cartão à vista",D140*(-5%),IF(E140="À vista boleto",D140*(-7%),0)))</f>
        <v>0</v>
      </c>
      <c r="J140" s="4">
        <f>D140-I140</f>
        <v>806</v>
      </c>
      <c r="K140" t="s">
        <v>18</v>
      </c>
      <c r="L140" s="4">
        <f t="shared" si="97"/>
        <v>40.300000000000004</v>
      </c>
    </row>
    <row r="141" spans="1:12" x14ac:dyDescent="0.2">
      <c r="A141" t="s">
        <v>16</v>
      </c>
      <c r="B141" s="2">
        <v>44</v>
      </c>
      <c r="C141" s="3">
        <v>13</v>
      </c>
      <c r="D141" s="4">
        <f t="shared" si="75"/>
        <v>572</v>
      </c>
      <c r="E141" s="5" t="s">
        <v>17</v>
      </c>
      <c r="F141" s="5">
        <f t="shared" si="103"/>
        <v>43559</v>
      </c>
      <c r="G141" t="s">
        <v>28</v>
      </c>
      <c r="H141">
        <f t="shared" si="96"/>
        <v>2019</v>
      </c>
      <c r="I141" s="4">
        <f>ABS(IF(E141="Cartão à vista",D141*(-5%),IF(E141="À vista boleto",D141*(-7%),0)))</f>
        <v>0</v>
      </c>
      <c r="J141" s="4">
        <f>D141-I141</f>
        <v>572</v>
      </c>
      <c r="K141" t="s">
        <v>20</v>
      </c>
      <c r="L141" s="4">
        <f t="shared" si="97"/>
        <v>28.6</v>
      </c>
    </row>
    <row r="142" spans="1:12" x14ac:dyDescent="0.2">
      <c r="A142" t="s">
        <v>16</v>
      </c>
      <c r="B142" s="2">
        <v>26</v>
      </c>
      <c r="C142" s="3">
        <v>47</v>
      </c>
      <c r="D142" s="4">
        <f t="shared" si="75"/>
        <v>1222</v>
      </c>
      <c r="E142" s="5" t="s">
        <v>17</v>
      </c>
      <c r="F142" s="5">
        <f t="shared" ref="F142:F205" si="104">F141</f>
        <v>43559</v>
      </c>
      <c r="G142" t="s">
        <v>28</v>
      </c>
      <c r="H142">
        <f t="shared" si="96"/>
        <v>2019</v>
      </c>
      <c r="I142" s="4">
        <f>ABS(IF(E142="Cartão à vista",D142*(-5%),IF(E142="À vista boleto",D142*(-7%),0)))</f>
        <v>0</v>
      </c>
      <c r="J142" s="4">
        <f>D142-I142</f>
        <v>1222</v>
      </c>
      <c r="K142" t="s">
        <v>21</v>
      </c>
      <c r="L142" s="4">
        <f t="shared" si="97"/>
        <v>183.29999999999998</v>
      </c>
    </row>
    <row r="143" spans="1:12" x14ac:dyDescent="0.2">
      <c r="A143" t="s">
        <v>12</v>
      </c>
      <c r="B143" s="2">
        <v>11</v>
      </c>
      <c r="C143" s="3">
        <v>41</v>
      </c>
      <c r="D143" s="4">
        <f>C143*B143</f>
        <v>451</v>
      </c>
      <c r="E143" s="5" t="s">
        <v>17</v>
      </c>
      <c r="F143" s="5">
        <f t="shared" ref="F143:F206" si="105">F142+1</f>
        <v>43560</v>
      </c>
      <c r="G143" t="s">
        <v>28</v>
      </c>
      <c r="H143">
        <f t="shared" si="96"/>
        <v>2019</v>
      </c>
      <c r="I143" s="4">
        <f>ABS(IF(E143="Cartão à vista",D143*(-5%),IF(E143="À vista boleto",D143*(-7%),0)))</f>
        <v>0</v>
      </c>
      <c r="J143" s="4">
        <f>D143-I143</f>
        <v>451</v>
      </c>
      <c r="K143" t="s">
        <v>25</v>
      </c>
      <c r="L143" s="4">
        <f t="shared" si="97"/>
        <v>22.55</v>
      </c>
    </row>
    <row r="144" spans="1:12" x14ac:dyDescent="0.2">
      <c r="A144" t="s">
        <v>12</v>
      </c>
      <c r="B144" s="2">
        <v>11</v>
      </c>
      <c r="C144" s="3">
        <v>32</v>
      </c>
      <c r="D144" s="4">
        <f>C144*B144</f>
        <v>352</v>
      </c>
      <c r="E144" s="5" t="s">
        <v>17</v>
      </c>
      <c r="F144" s="5">
        <f t="shared" si="105"/>
        <v>43561</v>
      </c>
      <c r="G144" t="s">
        <v>28</v>
      </c>
      <c r="H144">
        <f t="shared" si="96"/>
        <v>2019</v>
      </c>
      <c r="I144" s="4">
        <f>ABS(IF(E144="Cartão à vista",D144*(-5%),IF(E144="À vista boleto",D144*(-7%),0)))</f>
        <v>0</v>
      </c>
      <c r="J144" s="4">
        <f>D144-I144</f>
        <v>352</v>
      </c>
      <c r="K144" t="s">
        <v>25</v>
      </c>
      <c r="L144" s="4">
        <f t="shared" si="97"/>
        <v>17.600000000000001</v>
      </c>
    </row>
    <row r="145" spans="1:12" x14ac:dyDescent="0.2">
      <c r="A145" t="s">
        <v>16</v>
      </c>
      <c r="B145" s="2">
        <v>26</v>
      </c>
      <c r="C145" s="3">
        <v>14</v>
      </c>
      <c r="D145" s="4">
        <f t="shared" ref="D145:D191" si="106">C145*B145</f>
        <v>364</v>
      </c>
      <c r="E145" s="5" t="s">
        <v>17</v>
      </c>
      <c r="F145" s="5">
        <f t="shared" ref="F145:F208" si="107">F144</f>
        <v>43561</v>
      </c>
      <c r="G145" t="s">
        <v>28</v>
      </c>
      <c r="H145">
        <f t="shared" si="96"/>
        <v>2019</v>
      </c>
      <c r="I145" s="4">
        <f>ABS(IF(E145="Cartão à vista",D145*(-5%),IF(E145="À vista boleto",D145*(-7%),0)))</f>
        <v>0</v>
      </c>
      <c r="J145" s="4">
        <f>D145-I145</f>
        <v>364</v>
      </c>
      <c r="K145" t="s">
        <v>15</v>
      </c>
      <c r="L145" s="4">
        <f t="shared" si="97"/>
        <v>18.2</v>
      </c>
    </row>
    <row r="146" spans="1:12" x14ac:dyDescent="0.2">
      <c r="A146" t="s">
        <v>16</v>
      </c>
      <c r="B146" s="2">
        <v>44</v>
      </c>
      <c r="C146" s="3">
        <v>40</v>
      </c>
      <c r="D146" s="4">
        <f t="shared" si="106"/>
        <v>1760</v>
      </c>
      <c r="E146" s="5" t="s">
        <v>17</v>
      </c>
      <c r="F146" s="5">
        <f t="shared" ref="F146:F209" si="108">F145+1</f>
        <v>43562</v>
      </c>
      <c r="G146" t="s">
        <v>28</v>
      </c>
      <c r="H146">
        <f t="shared" si="96"/>
        <v>2019</v>
      </c>
      <c r="I146" s="4">
        <f>ABS(IF(E146="Cartão à vista",D146*(-5%),IF(E146="À vista boleto",D146*(-7%),0)))</f>
        <v>0</v>
      </c>
      <c r="J146" s="4">
        <f>D146-I146</f>
        <v>1760</v>
      </c>
      <c r="K146" t="s">
        <v>18</v>
      </c>
      <c r="L146" s="4">
        <f t="shared" si="97"/>
        <v>264</v>
      </c>
    </row>
    <row r="147" spans="1:12" x14ac:dyDescent="0.2">
      <c r="A147" t="s">
        <v>12</v>
      </c>
      <c r="B147" s="2">
        <v>11</v>
      </c>
      <c r="C147" s="3">
        <v>9</v>
      </c>
      <c r="D147" s="4">
        <f t="shared" si="106"/>
        <v>99</v>
      </c>
      <c r="E147" s="5" t="s">
        <v>17</v>
      </c>
      <c r="F147" s="5">
        <f t="shared" si="108"/>
        <v>43563</v>
      </c>
      <c r="G147" t="s">
        <v>28</v>
      </c>
      <c r="H147">
        <f t="shared" si="96"/>
        <v>2019</v>
      </c>
      <c r="I147" s="4">
        <f>ABS(IF(E147="Cartão à vista",D147*(-5%),IF(E147="À vista boleto",D147*(-7%),0)))</f>
        <v>0</v>
      </c>
      <c r="J147" s="4">
        <f>D147-I147</f>
        <v>99</v>
      </c>
      <c r="K147" t="s">
        <v>20</v>
      </c>
      <c r="L147" s="4">
        <f t="shared" si="97"/>
        <v>4.95</v>
      </c>
    </row>
    <row r="148" spans="1:12" x14ac:dyDescent="0.2">
      <c r="A148" t="s">
        <v>12</v>
      </c>
      <c r="B148" s="2">
        <v>48</v>
      </c>
      <c r="C148" s="3">
        <v>67</v>
      </c>
      <c r="D148" s="4">
        <f t="shared" si="106"/>
        <v>3216</v>
      </c>
      <c r="E148" s="5" t="s">
        <v>17</v>
      </c>
      <c r="F148" s="5">
        <f t="shared" ref="F148:F211" si="109">F147</f>
        <v>43563</v>
      </c>
      <c r="G148" t="s">
        <v>28</v>
      </c>
      <c r="H148">
        <f t="shared" si="96"/>
        <v>2019</v>
      </c>
      <c r="I148" s="4">
        <f>ABS(IF(E148="Cartão à vista",D148*(-5%),IF(E148="À vista boleto",D148*(-7%),0)))</f>
        <v>0</v>
      </c>
      <c r="J148" s="4">
        <f>D148-I148</f>
        <v>3216</v>
      </c>
      <c r="K148" t="s">
        <v>21</v>
      </c>
      <c r="L148" s="4">
        <f t="shared" si="97"/>
        <v>482.4</v>
      </c>
    </row>
    <row r="149" spans="1:12" x14ac:dyDescent="0.2">
      <c r="A149" t="s">
        <v>12</v>
      </c>
      <c r="B149" s="2">
        <v>48</v>
      </c>
      <c r="C149" s="3">
        <v>37</v>
      </c>
      <c r="D149" s="4">
        <f t="shared" si="106"/>
        <v>1776</v>
      </c>
      <c r="E149" s="5" t="s">
        <v>17</v>
      </c>
      <c r="F149" s="5">
        <f t="shared" ref="F149:F212" si="110">F148+1</f>
        <v>43564</v>
      </c>
      <c r="G149" t="s">
        <v>28</v>
      </c>
      <c r="H149">
        <f t="shared" si="96"/>
        <v>2019</v>
      </c>
      <c r="I149" s="4">
        <f>ABS(IF(E149="Cartão à vista",D149*(-5%),IF(E149="À vista boleto",D149*(-7%),0)))</f>
        <v>0</v>
      </c>
      <c r="J149" s="4">
        <f>D149-I149</f>
        <v>1776</v>
      </c>
      <c r="K149" t="s">
        <v>25</v>
      </c>
      <c r="L149" s="4">
        <f t="shared" si="97"/>
        <v>266.39999999999998</v>
      </c>
    </row>
    <row r="150" spans="1:12" x14ac:dyDescent="0.2">
      <c r="A150" t="s">
        <v>12</v>
      </c>
      <c r="B150" s="2">
        <v>11</v>
      </c>
      <c r="C150" s="3">
        <v>38</v>
      </c>
      <c r="D150" s="4">
        <f t="shared" si="106"/>
        <v>418</v>
      </c>
      <c r="E150" s="5" t="s">
        <v>17</v>
      </c>
      <c r="F150" s="5">
        <f t="shared" si="110"/>
        <v>43565</v>
      </c>
      <c r="G150" t="s">
        <v>28</v>
      </c>
      <c r="H150">
        <f t="shared" si="96"/>
        <v>2019</v>
      </c>
      <c r="I150" s="4">
        <f>ABS(IF(E150="Cartão à vista",D150*(-5%),IF(E150="À vista boleto",D150*(-7%),0)))</f>
        <v>0</v>
      </c>
      <c r="J150" s="4">
        <f>D150-I150</f>
        <v>418</v>
      </c>
      <c r="K150" t="s">
        <v>25</v>
      </c>
      <c r="L150" s="4">
        <f t="shared" si="97"/>
        <v>20.900000000000002</v>
      </c>
    </row>
    <row r="151" spans="1:12" x14ac:dyDescent="0.2">
      <c r="A151" t="s">
        <v>12</v>
      </c>
      <c r="B151" s="2">
        <v>48</v>
      </c>
      <c r="C151" s="3">
        <v>48</v>
      </c>
      <c r="D151" s="4">
        <f t="shared" si="106"/>
        <v>2304</v>
      </c>
      <c r="E151" s="5" t="s">
        <v>17</v>
      </c>
      <c r="F151" s="5">
        <f t="shared" ref="F151:F214" si="111">F150</f>
        <v>43565</v>
      </c>
      <c r="G151" t="s">
        <v>28</v>
      </c>
      <c r="H151">
        <f t="shared" si="96"/>
        <v>2019</v>
      </c>
      <c r="I151" s="4">
        <f>ABS(IF(E151="Cartão à vista",D151*(-5%),IF(E151="À vista boleto",D151*(-7%),0)))</f>
        <v>0</v>
      </c>
      <c r="J151" s="4">
        <f>D151-I151</f>
        <v>2304</v>
      </c>
      <c r="K151" t="s">
        <v>15</v>
      </c>
      <c r="L151" s="4">
        <f t="shared" si="97"/>
        <v>345.59999999999997</v>
      </c>
    </row>
    <row r="152" spans="1:12" x14ac:dyDescent="0.2">
      <c r="A152" t="s">
        <v>12</v>
      </c>
      <c r="B152" s="2">
        <v>21</v>
      </c>
      <c r="C152" s="3">
        <v>84</v>
      </c>
      <c r="D152" s="4">
        <f t="shared" si="106"/>
        <v>1764</v>
      </c>
      <c r="E152" s="5" t="s">
        <v>23</v>
      </c>
      <c r="F152" s="5">
        <f t="shared" ref="F152:F215" si="112">F151+1</f>
        <v>43566</v>
      </c>
      <c r="G152" t="s">
        <v>28</v>
      </c>
      <c r="H152">
        <f t="shared" si="96"/>
        <v>2019</v>
      </c>
      <c r="I152" s="4">
        <f>ABS(IF(E152="Cartão à vista",D152*(-5%),IF(E152="À vista boleto",D152*(-7%),0)))</f>
        <v>88.2</v>
      </c>
      <c r="J152" s="4">
        <f>D152-I152</f>
        <v>1675.8</v>
      </c>
      <c r="K152" t="s">
        <v>18</v>
      </c>
      <c r="L152" s="4">
        <f t="shared" si="97"/>
        <v>264.59999999999997</v>
      </c>
    </row>
    <row r="153" spans="1:12" x14ac:dyDescent="0.2">
      <c r="A153" t="s">
        <v>16</v>
      </c>
      <c r="B153" s="2">
        <v>26</v>
      </c>
      <c r="C153" s="3">
        <v>67</v>
      </c>
      <c r="D153" s="4">
        <f t="shared" si="106"/>
        <v>1742</v>
      </c>
      <c r="E153" s="5" t="s">
        <v>22</v>
      </c>
      <c r="F153" s="5">
        <f t="shared" si="112"/>
        <v>43567</v>
      </c>
      <c r="G153" t="s">
        <v>28</v>
      </c>
      <c r="H153">
        <f t="shared" si="96"/>
        <v>2019</v>
      </c>
      <c r="I153" s="4">
        <f>ABS(IF(E153="Cartão à vista",D153*(-5%),IF(E153="À vista boleto",D153*(-7%),0)))</f>
        <v>0</v>
      </c>
      <c r="J153" s="4">
        <f>D153-I153</f>
        <v>1742</v>
      </c>
      <c r="K153" t="s">
        <v>20</v>
      </c>
      <c r="L153" s="4">
        <f t="shared" si="97"/>
        <v>261.3</v>
      </c>
    </row>
    <row r="154" spans="1:12" x14ac:dyDescent="0.2">
      <c r="A154" t="s">
        <v>12</v>
      </c>
      <c r="B154" s="2">
        <v>21</v>
      </c>
      <c r="C154" s="3">
        <v>54</v>
      </c>
      <c r="D154" s="4">
        <f t="shared" si="106"/>
        <v>1134</v>
      </c>
      <c r="E154" s="5" t="s">
        <v>22</v>
      </c>
      <c r="F154" s="5">
        <f t="shared" ref="F154:F217" si="113">F153</f>
        <v>43567</v>
      </c>
      <c r="G154" t="s">
        <v>28</v>
      </c>
      <c r="H154">
        <f t="shared" si="96"/>
        <v>2019</v>
      </c>
      <c r="I154" s="4">
        <f>ABS(IF(E154="Cartão à vista",D154*(-5%),IF(E154="À vista boleto",D154*(-7%),0)))</f>
        <v>0</v>
      </c>
      <c r="J154" s="4">
        <f>D154-I154</f>
        <v>1134</v>
      </c>
      <c r="K154" t="s">
        <v>21</v>
      </c>
      <c r="L154" s="4">
        <f t="shared" si="97"/>
        <v>170.1</v>
      </c>
    </row>
    <row r="155" spans="1:12" x14ac:dyDescent="0.2">
      <c r="A155" t="s">
        <v>16</v>
      </c>
      <c r="B155" s="2">
        <v>26</v>
      </c>
      <c r="C155" s="3">
        <v>15</v>
      </c>
      <c r="D155" s="4">
        <f t="shared" si="106"/>
        <v>390</v>
      </c>
      <c r="E155" s="5" t="s">
        <v>23</v>
      </c>
      <c r="F155" s="5">
        <f t="shared" ref="F155:F218" si="114">F154+1</f>
        <v>43568</v>
      </c>
      <c r="G155" t="s">
        <v>28</v>
      </c>
      <c r="H155">
        <f t="shared" si="96"/>
        <v>2019</v>
      </c>
      <c r="I155" s="4">
        <f>ABS(IF(E155="Cartão à vista",D155*(-5%),IF(E155="À vista boleto",D155*(-7%),0)))</f>
        <v>19.5</v>
      </c>
      <c r="J155" s="4">
        <f>D155-I155</f>
        <v>370.5</v>
      </c>
      <c r="K155" t="s">
        <v>25</v>
      </c>
      <c r="L155" s="4">
        <f t="shared" si="97"/>
        <v>19.5</v>
      </c>
    </row>
    <row r="156" spans="1:12" x14ac:dyDescent="0.2">
      <c r="A156" t="s">
        <v>12</v>
      </c>
      <c r="B156" s="2">
        <v>11</v>
      </c>
      <c r="C156" s="3">
        <v>24</v>
      </c>
      <c r="D156" s="4">
        <f t="shared" si="106"/>
        <v>264</v>
      </c>
      <c r="E156" s="5" t="s">
        <v>17</v>
      </c>
      <c r="F156" s="5">
        <f t="shared" si="114"/>
        <v>43569</v>
      </c>
      <c r="G156" t="s">
        <v>28</v>
      </c>
      <c r="H156">
        <f t="shared" si="96"/>
        <v>2019</v>
      </c>
      <c r="I156" s="4">
        <f>ABS(IF(E156="Cartão à vista",D156*(-5%),IF(E156="À vista boleto",D156*(-7%),0)))</f>
        <v>0</v>
      </c>
      <c r="J156" s="4">
        <f>D156-I156</f>
        <v>264</v>
      </c>
      <c r="K156" t="s">
        <v>25</v>
      </c>
      <c r="L156" s="4">
        <f t="shared" si="97"/>
        <v>13.200000000000001</v>
      </c>
    </row>
    <row r="157" spans="1:12" x14ac:dyDescent="0.2">
      <c r="A157" t="s">
        <v>12</v>
      </c>
      <c r="B157" s="2">
        <v>48</v>
      </c>
      <c r="C157" s="3">
        <v>51</v>
      </c>
      <c r="D157" s="4">
        <f t="shared" si="106"/>
        <v>2448</v>
      </c>
      <c r="E157" s="5" t="s">
        <v>22</v>
      </c>
      <c r="F157" s="5">
        <f t="shared" ref="F157:F220" si="115">F156</f>
        <v>43569</v>
      </c>
      <c r="G157" t="s">
        <v>28</v>
      </c>
      <c r="H157">
        <f t="shared" si="96"/>
        <v>2019</v>
      </c>
      <c r="I157" s="4">
        <f>ABS(IF(E157="Cartão à vista",D157*(-5%),IF(E157="À vista boleto",D157*(-7%),0)))</f>
        <v>0</v>
      </c>
      <c r="J157" s="4">
        <f>D157-I157</f>
        <v>2448</v>
      </c>
      <c r="K157" t="s">
        <v>15</v>
      </c>
      <c r="L157" s="4">
        <f t="shared" si="97"/>
        <v>367.2</v>
      </c>
    </row>
    <row r="158" spans="1:12" x14ac:dyDescent="0.2">
      <c r="A158" t="s">
        <v>12</v>
      </c>
      <c r="B158" s="2">
        <v>48</v>
      </c>
      <c r="C158" s="3">
        <v>50</v>
      </c>
      <c r="D158" s="4">
        <f t="shared" si="106"/>
        <v>2400</v>
      </c>
      <c r="E158" s="5" t="s">
        <v>17</v>
      </c>
      <c r="F158" s="5">
        <f t="shared" ref="F158:F221" si="116">F157+1</f>
        <v>43570</v>
      </c>
      <c r="G158" t="s">
        <v>28</v>
      </c>
      <c r="H158">
        <f t="shared" si="96"/>
        <v>2019</v>
      </c>
      <c r="I158" s="4">
        <f>ABS(IF(E158="Cartão à vista",D158*(-5%),IF(E158="À vista boleto",D158*(-7%),0)))</f>
        <v>0</v>
      </c>
      <c r="J158" s="4">
        <f>D158-I158</f>
        <v>2400</v>
      </c>
      <c r="K158" t="s">
        <v>18</v>
      </c>
      <c r="L158" s="4">
        <f t="shared" si="97"/>
        <v>360</v>
      </c>
    </row>
    <row r="159" spans="1:12" x14ac:dyDescent="0.2">
      <c r="A159" t="s">
        <v>16</v>
      </c>
      <c r="B159" s="2">
        <v>44</v>
      </c>
      <c r="C159" s="3">
        <v>10</v>
      </c>
      <c r="D159" s="4">
        <f t="shared" si="106"/>
        <v>440</v>
      </c>
      <c r="E159" s="5" t="s">
        <v>22</v>
      </c>
      <c r="F159" s="5">
        <f t="shared" si="116"/>
        <v>43571</v>
      </c>
      <c r="G159" t="s">
        <v>28</v>
      </c>
      <c r="H159">
        <f t="shared" si="96"/>
        <v>2019</v>
      </c>
      <c r="I159" s="4">
        <f>ABS(IF(E159="Cartão à vista",D159*(-5%),IF(E159="À vista boleto",D159*(-7%),0)))</f>
        <v>0</v>
      </c>
      <c r="J159" s="4">
        <f>D159-I159</f>
        <v>440</v>
      </c>
      <c r="K159" t="s">
        <v>20</v>
      </c>
      <c r="L159" s="4">
        <f t="shared" si="97"/>
        <v>22</v>
      </c>
    </row>
    <row r="160" spans="1:12" x14ac:dyDescent="0.2">
      <c r="A160" t="s">
        <v>12</v>
      </c>
      <c r="B160" s="2">
        <v>21</v>
      </c>
      <c r="C160" s="3">
        <v>73</v>
      </c>
      <c r="D160" s="4">
        <f t="shared" si="106"/>
        <v>1533</v>
      </c>
      <c r="E160" s="5" t="s">
        <v>17</v>
      </c>
      <c r="F160" s="5">
        <f t="shared" ref="F160:F223" si="117">F159</f>
        <v>43571</v>
      </c>
      <c r="G160" t="s">
        <v>28</v>
      </c>
      <c r="H160">
        <f t="shared" si="96"/>
        <v>2019</v>
      </c>
      <c r="I160" s="4">
        <f>ABS(IF(E160="Cartão à vista",D160*(-5%),IF(E160="À vista boleto",D160*(-7%),0)))</f>
        <v>0</v>
      </c>
      <c r="J160" s="4">
        <f>D160-I160</f>
        <v>1533</v>
      </c>
      <c r="K160" t="s">
        <v>21</v>
      </c>
      <c r="L160" s="4">
        <f t="shared" si="97"/>
        <v>229.95</v>
      </c>
    </row>
    <row r="161" spans="1:12" x14ac:dyDescent="0.2">
      <c r="A161" t="s">
        <v>12</v>
      </c>
      <c r="B161" s="2">
        <v>21</v>
      </c>
      <c r="C161" s="3">
        <v>24</v>
      </c>
      <c r="D161" s="4">
        <f t="shared" si="106"/>
        <v>504</v>
      </c>
      <c r="E161" s="5" t="s">
        <v>13</v>
      </c>
      <c r="F161" s="5">
        <f t="shared" ref="F161:F224" si="118">F160+1</f>
        <v>43572</v>
      </c>
      <c r="G161" t="s">
        <v>28</v>
      </c>
      <c r="H161">
        <f t="shared" si="96"/>
        <v>2019</v>
      </c>
      <c r="I161" s="4">
        <f>ABS(IF(E161="Cartão à vista",D161*(-5%),IF(E161="À vista boleto",D161*(-7%),0)))</f>
        <v>35.28</v>
      </c>
      <c r="J161" s="4">
        <f>D161-I161</f>
        <v>468.72</v>
      </c>
      <c r="K161" t="s">
        <v>25</v>
      </c>
      <c r="L161" s="4">
        <f t="shared" si="97"/>
        <v>25.200000000000003</v>
      </c>
    </row>
    <row r="162" spans="1:12" x14ac:dyDescent="0.2">
      <c r="A162" t="s">
        <v>12</v>
      </c>
      <c r="B162" s="2">
        <v>44</v>
      </c>
      <c r="C162" s="3">
        <v>14</v>
      </c>
      <c r="D162" s="4">
        <f t="shared" si="106"/>
        <v>616</v>
      </c>
      <c r="E162" s="5" t="s">
        <v>17</v>
      </c>
      <c r="F162" s="5">
        <f t="shared" si="118"/>
        <v>43573</v>
      </c>
      <c r="G162" t="s">
        <v>28</v>
      </c>
      <c r="H162">
        <f t="shared" si="96"/>
        <v>2019</v>
      </c>
      <c r="I162" s="4">
        <f>ABS(IF(E162="Cartão à vista",D162*(-5%),IF(E162="À vista boleto",D162*(-7%),0)))</f>
        <v>0</v>
      </c>
      <c r="J162" s="4">
        <f>D162-I162</f>
        <v>616</v>
      </c>
      <c r="K162" t="s">
        <v>25</v>
      </c>
      <c r="L162" s="4">
        <f t="shared" si="97"/>
        <v>30.8</v>
      </c>
    </row>
    <row r="163" spans="1:12" x14ac:dyDescent="0.2">
      <c r="A163" t="s">
        <v>16</v>
      </c>
      <c r="B163" s="2">
        <v>38</v>
      </c>
      <c r="C163" s="3">
        <v>61</v>
      </c>
      <c r="D163" s="4">
        <f t="shared" si="106"/>
        <v>2318</v>
      </c>
      <c r="E163" s="5" t="s">
        <v>23</v>
      </c>
      <c r="F163" s="5">
        <f t="shared" ref="F163:F226" si="119">F162</f>
        <v>43573</v>
      </c>
      <c r="G163" t="s">
        <v>28</v>
      </c>
      <c r="H163">
        <f t="shared" si="96"/>
        <v>2019</v>
      </c>
      <c r="I163" s="4">
        <f>ABS(IF(E163="Cartão à vista",D163*(-5%),IF(E163="À vista boleto",D163*(-7%),0)))</f>
        <v>115.9</v>
      </c>
      <c r="J163" s="4">
        <f>D163-I163</f>
        <v>2202.1</v>
      </c>
      <c r="K163" t="s">
        <v>15</v>
      </c>
      <c r="L163" s="4">
        <f t="shared" si="97"/>
        <v>347.7</v>
      </c>
    </row>
    <row r="164" spans="1:12" x14ac:dyDescent="0.2">
      <c r="A164" t="s">
        <v>16</v>
      </c>
      <c r="B164" s="2">
        <v>26</v>
      </c>
      <c r="C164" s="3">
        <v>28</v>
      </c>
      <c r="D164" s="4">
        <f t="shared" si="106"/>
        <v>728</v>
      </c>
      <c r="E164" s="5" t="s">
        <v>17</v>
      </c>
      <c r="F164" s="5">
        <f t="shared" ref="F164:F227" si="120">F163+1</f>
        <v>43574</v>
      </c>
      <c r="G164" t="s">
        <v>28</v>
      </c>
      <c r="H164">
        <f t="shared" si="96"/>
        <v>2019</v>
      </c>
      <c r="I164" s="4">
        <f>ABS(IF(E164="Cartão à vista",D164*(-5%),IF(E164="À vista boleto",D164*(-7%),0)))</f>
        <v>0</v>
      </c>
      <c r="J164" s="4">
        <f>D164-I164</f>
        <v>728</v>
      </c>
      <c r="K164" t="s">
        <v>18</v>
      </c>
      <c r="L164" s="4">
        <f t="shared" si="97"/>
        <v>36.4</v>
      </c>
    </row>
    <row r="165" spans="1:12" x14ac:dyDescent="0.2">
      <c r="A165" t="s">
        <v>12</v>
      </c>
      <c r="B165" s="2">
        <v>11</v>
      </c>
      <c r="C165" s="3">
        <v>71</v>
      </c>
      <c r="D165" s="4">
        <f t="shared" si="106"/>
        <v>781</v>
      </c>
      <c r="E165" s="5" t="s">
        <v>17</v>
      </c>
      <c r="F165" s="5">
        <f t="shared" si="120"/>
        <v>43575</v>
      </c>
      <c r="G165" t="s">
        <v>28</v>
      </c>
      <c r="H165">
        <f t="shared" si="96"/>
        <v>2019</v>
      </c>
      <c r="I165" s="4">
        <f>ABS(IF(E165="Cartão à vista",D165*(-5%),IF(E165="À vista boleto",D165*(-7%),0)))</f>
        <v>0</v>
      </c>
      <c r="J165" s="4">
        <f>D165-I165</f>
        <v>781</v>
      </c>
      <c r="K165" t="s">
        <v>20</v>
      </c>
      <c r="L165" s="4">
        <f t="shared" si="97"/>
        <v>39.050000000000004</v>
      </c>
    </row>
    <row r="166" spans="1:12" x14ac:dyDescent="0.2">
      <c r="A166" t="s">
        <v>16</v>
      </c>
      <c r="B166" s="2">
        <v>38</v>
      </c>
      <c r="C166" s="3">
        <v>17</v>
      </c>
      <c r="D166" s="4">
        <f t="shared" si="106"/>
        <v>646</v>
      </c>
      <c r="E166" s="5" t="s">
        <v>17</v>
      </c>
      <c r="F166" s="5">
        <f t="shared" ref="F166:F229" si="121">F165</f>
        <v>43575</v>
      </c>
      <c r="G166" t="s">
        <v>28</v>
      </c>
      <c r="H166">
        <f t="shared" si="96"/>
        <v>2019</v>
      </c>
      <c r="I166" s="4">
        <f>ABS(IF(E166="Cartão à vista",D166*(-5%),IF(E166="À vista boleto",D166*(-7%),0)))</f>
        <v>0</v>
      </c>
      <c r="J166" s="4">
        <f>D166-I166</f>
        <v>646</v>
      </c>
      <c r="K166" t="s">
        <v>21</v>
      </c>
      <c r="L166" s="4">
        <f t="shared" si="97"/>
        <v>32.300000000000004</v>
      </c>
    </row>
    <row r="167" spans="1:12" x14ac:dyDescent="0.2">
      <c r="A167" t="s">
        <v>12</v>
      </c>
      <c r="B167" s="2">
        <v>21</v>
      </c>
      <c r="C167" s="3">
        <v>64</v>
      </c>
      <c r="D167" s="4">
        <f t="shared" si="106"/>
        <v>1344</v>
      </c>
      <c r="E167" s="5" t="s">
        <v>22</v>
      </c>
      <c r="F167" s="5">
        <f t="shared" ref="F167:F230" si="122">F166+1</f>
        <v>43576</v>
      </c>
      <c r="G167" t="s">
        <v>28</v>
      </c>
      <c r="H167">
        <f t="shared" si="96"/>
        <v>2019</v>
      </c>
      <c r="I167" s="4">
        <f>ABS(IF(E167="Cartão à vista",D167*(-5%),IF(E167="À vista boleto",D167*(-7%),0)))</f>
        <v>0</v>
      </c>
      <c r="J167" s="4">
        <f>D167-I167</f>
        <v>1344</v>
      </c>
      <c r="K167" t="s">
        <v>25</v>
      </c>
      <c r="L167" s="4">
        <f t="shared" si="97"/>
        <v>201.6</v>
      </c>
    </row>
    <row r="168" spans="1:12" x14ac:dyDescent="0.2">
      <c r="A168" t="s">
        <v>12</v>
      </c>
      <c r="B168" s="2">
        <v>44</v>
      </c>
      <c r="C168" s="3">
        <v>21</v>
      </c>
      <c r="D168" s="4">
        <f t="shared" si="106"/>
        <v>924</v>
      </c>
      <c r="E168" s="5" t="s">
        <v>17</v>
      </c>
      <c r="F168" s="5">
        <f t="shared" si="122"/>
        <v>43577</v>
      </c>
      <c r="G168" t="s">
        <v>28</v>
      </c>
      <c r="H168">
        <f t="shared" si="96"/>
        <v>2019</v>
      </c>
      <c r="I168" s="4">
        <f>ABS(IF(E168="Cartão à vista",D168*(-5%),IF(E168="À vista boleto",D168*(-7%),0)))</f>
        <v>0</v>
      </c>
      <c r="J168" s="4">
        <f>D168-I168</f>
        <v>924</v>
      </c>
      <c r="K168" t="s">
        <v>25</v>
      </c>
      <c r="L168" s="4">
        <f t="shared" si="97"/>
        <v>46.2</v>
      </c>
    </row>
    <row r="169" spans="1:12" x14ac:dyDescent="0.2">
      <c r="A169" t="s">
        <v>16</v>
      </c>
      <c r="B169" s="2">
        <v>26</v>
      </c>
      <c r="C169" s="3">
        <v>39</v>
      </c>
      <c r="D169" s="4">
        <f t="shared" si="106"/>
        <v>1014</v>
      </c>
      <c r="E169" s="5" t="s">
        <v>17</v>
      </c>
      <c r="F169" s="5">
        <f t="shared" ref="F169:F232" si="123">F168</f>
        <v>43577</v>
      </c>
      <c r="G169" t="s">
        <v>28</v>
      </c>
      <c r="H169">
        <f t="shared" si="96"/>
        <v>2019</v>
      </c>
      <c r="I169" s="4">
        <f>ABS(IF(E169="Cartão à vista",D169*(-5%),IF(E169="À vista boleto",D169*(-7%),0)))</f>
        <v>0</v>
      </c>
      <c r="J169" s="4">
        <f>D169-I169</f>
        <v>1014</v>
      </c>
      <c r="K169" t="s">
        <v>18</v>
      </c>
      <c r="L169" s="4">
        <f t="shared" si="97"/>
        <v>152.1</v>
      </c>
    </row>
    <row r="170" spans="1:12" x14ac:dyDescent="0.2">
      <c r="A170" t="s">
        <v>12</v>
      </c>
      <c r="B170" s="2">
        <v>44</v>
      </c>
      <c r="C170" s="3">
        <v>55</v>
      </c>
      <c r="D170" s="4">
        <f t="shared" si="106"/>
        <v>2420</v>
      </c>
      <c r="E170" s="5" t="s">
        <v>17</v>
      </c>
      <c r="F170" s="5">
        <f t="shared" ref="F170:F233" si="124">F169+1</f>
        <v>43578</v>
      </c>
      <c r="G170" t="s">
        <v>28</v>
      </c>
      <c r="H170">
        <f t="shared" si="96"/>
        <v>2019</v>
      </c>
      <c r="I170" s="4">
        <f>ABS(IF(E170="Cartão à vista",D170*(-5%),IF(E170="À vista boleto",D170*(-7%),0)))</f>
        <v>0</v>
      </c>
      <c r="J170" s="4">
        <f>D170-I170</f>
        <v>2420</v>
      </c>
      <c r="K170" t="s">
        <v>20</v>
      </c>
      <c r="L170" s="4">
        <f t="shared" si="97"/>
        <v>363</v>
      </c>
    </row>
    <row r="171" spans="1:12" x14ac:dyDescent="0.2">
      <c r="A171" t="s">
        <v>16</v>
      </c>
      <c r="B171" s="2">
        <v>26</v>
      </c>
      <c r="C171" s="3">
        <v>55</v>
      </c>
      <c r="D171" s="4">
        <f t="shared" si="106"/>
        <v>1430</v>
      </c>
      <c r="E171" s="5" t="s">
        <v>22</v>
      </c>
      <c r="F171" s="5">
        <f t="shared" si="124"/>
        <v>43579</v>
      </c>
      <c r="G171" t="s">
        <v>28</v>
      </c>
      <c r="H171">
        <f t="shared" si="96"/>
        <v>2019</v>
      </c>
      <c r="I171" s="4">
        <f>ABS(IF(E171="Cartão à vista",D171*(-5%),IF(E171="À vista boleto",D171*(-7%),0)))</f>
        <v>0</v>
      </c>
      <c r="J171" s="4">
        <f>D171-I171</f>
        <v>1430</v>
      </c>
      <c r="K171" t="s">
        <v>19</v>
      </c>
      <c r="L171" s="4">
        <f t="shared" si="97"/>
        <v>214.5</v>
      </c>
    </row>
    <row r="172" spans="1:12" x14ac:dyDescent="0.2">
      <c r="A172" t="s">
        <v>12</v>
      </c>
      <c r="B172" s="2">
        <v>44</v>
      </c>
      <c r="C172" s="3">
        <v>32</v>
      </c>
      <c r="D172" s="4">
        <f t="shared" si="106"/>
        <v>1408</v>
      </c>
      <c r="E172" s="5" t="s">
        <v>22</v>
      </c>
      <c r="F172" s="5">
        <f t="shared" ref="F172:F235" si="125">F171</f>
        <v>43579</v>
      </c>
      <c r="G172" t="s">
        <v>28</v>
      </c>
      <c r="H172">
        <f t="shared" si="96"/>
        <v>2019</v>
      </c>
      <c r="I172" s="4">
        <f>ABS(IF(E172="Cartão à vista",D172*(-5%),IF(E172="À vista boleto",D172*(-7%),0)))</f>
        <v>0</v>
      </c>
      <c r="J172" s="4">
        <f>D172-I172</f>
        <v>1408</v>
      </c>
      <c r="K172" t="s">
        <v>20</v>
      </c>
      <c r="L172" s="4">
        <f t="shared" si="97"/>
        <v>211.2</v>
      </c>
    </row>
    <row r="173" spans="1:12" x14ac:dyDescent="0.2">
      <c r="A173" t="s">
        <v>12</v>
      </c>
      <c r="B173" s="2">
        <v>48</v>
      </c>
      <c r="C173" s="3">
        <v>12</v>
      </c>
      <c r="D173" s="4">
        <f t="shared" si="106"/>
        <v>576</v>
      </c>
      <c r="E173" s="5" t="s">
        <v>13</v>
      </c>
      <c r="F173" s="5">
        <f t="shared" ref="F173:F236" si="126">F172+1</f>
        <v>43580</v>
      </c>
      <c r="G173" t="s">
        <v>28</v>
      </c>
      <c r="H173">
        <f t="shared" si="96"/>
        <v>2019</v>
      </c>
      <c r="I173" s="4">
        <f>ABS(IF(E173="Cartão à vista",D173*(-5%),IF(E173="À vista boleto",D173*(-7%),0)))</f>
        <v>40.320000000000007</v>
      </c>
      <c r="J173" s="4">
        <f>D173-I173</f>
        <v>535.67999999999995</v>
      </c>
      <c r="K173" t="s">
        <v>18</v>
      </c>
      <c r="L173" s="4">
        <f t="shared" si="97"/>
        <v>28.8</v>
      </c>
    </row>
    <row r="174" spans="1:12" x14ac:dyDescent="0.2">
      <c r="A174" t="s">
        <v>12</v>
      </c>
      <c r="B174" s="2">
        <v>44</v>
      </c>
      <c r="C174" s="3">
        <v>10</v>
      </c>
      <c r="D174" s="4">
        <f t="shared" si="106"/>
        <v>440</v>
      </c>
      <c r="E174" s="5" t="s">
        <v>17</v>
      </c>
      <c r="F174" s="5">
        <f t="shared" si="126"/>
        <v>43581</v>
      </c>
      <c r="G174" t="s">
        <v>28</v>
      </c>
      <c r="H174">
        <f t="shared" si="96"/>
        <v>2019</v>
      </c>
      <c r="I174" s="4">
        <f>ABS(IF(E174="Cartão à vista",D174*(-5%),IF(E174="À vista boleto",D174*(-7%),0)))</f>
        <v>0</v>
      </c>
      <c r="J174" s="4">
        <f>D174-I174</f>
        <v>440</v>
      </c>
      <c r="K174" t="s">
        <v>18</v>
      </c>
      <c r="L174" s="4">
        <f t="shared" si="97"/>
        <v>22</v>
      </c>
    </row>
    <row r="175" spans="1:12" x14ac:dyDescent="0.2">
      <c r="A175" t="s">
        <v>16</v>
      </c>
      <c r="B175" s="2">
        <v>26</v>
      </c>
      <c r="C175" s="3">
        <v>11</v>
      </c>
      <c r="D175" s="4">
        <f t="shared" si="106"/>
        <v>286</v>
      </c>
      <c r="E175" s="5" t="s">
        <v>23</v>
      </c>
      <c r="F175" s="5">
        <f t="shared" ref="F175:F238" si="127">F174</f>
        <v>43581</v>
      </c>
      <c r="G175" t="s">
        <v>28</v>
      </c>
      <c r="H175">
        <f t="shared" si="96"/>
        <v>2019</v>
      </c>
      <c r="I175" s="4">
        <f>ABS(IF(E175="Cartão à vista",D175*(-5%),IF(E175="À vista boleto",D175*(-7%),0)))</f>
        <v>14.3</v>
      </c>
      <c r="J175" s="4">
        <f>D175-I175</f>
        <v>271.7</v>
      </c>
      <c r="K175" t="s">
        <v>20</v>
      </c>
      <c r="L175" s="4">
        <f t="shared" si="97"/>
        <v>14.3</v>
      </c>
    </row>
    <row r="176" spans="1:12" x14ac:dyDescent="0.2">
      <c r="A176" t="s">
        <v>12</v>
      </c>
      <c r="B176" s="2">
        <v>44</v>
      </c>
      <c r="C176" s="3">
        <v>21</v>
      </c>
      <c r="D176" s="4">
        <f t="shared" si="106"/>
        <v>924</v>
      </c>
      <c r="E176" s="5" t="s">
        <v>17</v>
      </c>
      <c r="F176" s="5">
        <f t="shared" ref="F176:F239" si="128">F175+1</f>
        <v>43582</v>
      </c>
      <c r="G176" t="s">
        <v>28</v>
      </c>
      <c r="H176">
        <f t="shared" si="96"/>
        <v>2019</v>
      </c>
      <c r="I176" s="4">
        <f>ABS(IF(E176="Cartão à vista",D176*(-5%),IF(E176="À vista boleto",D176*(-7%),0)))</f>
        <v>0</v>
      </c>
      <c r="J176" s="4">
        <f>D176-I176</f>
        <v>924</v>
      </c>
      <c r="K176" t="s">
        <v>18</v>
      </c>
      <c r="L176" s="4">
        <f t="shared" si="97"/>
        <v>46.2</v>
      </c>
    </row>
    <row r="177" spans="1:12" x14ac:dyDescent="0.2">
      <c r="A177" t="s">
        <v>12</v>
      </c>
      <c r="B177" s="2">
        <v>35</v>
      </c>
      <c r="C177" s="3">
        <v>99</v>
      </c>
      <c r="D177" s="4">
        <f t="shared" si="106"/>
        <v>3465</v>
      </c>
      <c r="E177" s="5" t="s">
        <v>17</v>
      </c>
      <c r="F177" s="5">
        <f t="shared" si="128"/>
        <v>43583</v>
      </c>
      <c r="G177" t="s">
        <v>28</v>
      </c>
      <c r="H177">
        <f t="shared" si="96"/>
        <v>2019</v>
      </c>
      <c r="I177" s="4">
        <f>ABS(IF(E177="Cartão à vista",D177*(-5%),IF(E177="À vista boleto",D177*(-7%),0)))</f>
        <v>0</v>
      </c>
      <c r="J177" s="4">
        <f>D177-I177</f>
        <v>3465</v>
      </c>
      <c r="K177" t="s">
        <v>19</v>
      </c>
      <c r="L177" s="4">
        <f t="shared" si="97"/>
        <v>519.75</v>
      </c>
    </row>
    <row r="178" spans="1:12" x14ac:dyDescent="0.2">
      <c r="A178" t="s">
        <v>16</v>
      </c>
      <c r="B178" s="2">
        <v>26</v>
      </c>
      <c r="C178" s="3">
        <v>45</v>
      </c>
      <c r="D178" s="4">
        <f t="shared" si="106"/>
        <v>1170</v>
      </c>
      <c r="E178" s="5" t="s">
        <v>22</v>
      </c>
      <c r="F178" s="5">
        <f t="shared" ref="F178:F241" si="129">F177</f>
        <v>43583</v>
      </c>
      <c r="G178" t="s">
        <v>28</v>
      </c>
      <c r="H178">
        <f t="shared" si="96"/>
        <v>2019</v>
      </c>
      <c r="I178" s="4">
        <f>ABS(IF(E178="Cartão à vista",D178*(-5%),IF(E178="À vista boleto",D178*(-7%),0)))</f>
        <v>0</v>
      </c>
      <c r="J178" s="4">
        <f>D178-I178</f>
        <v>1170</v>
      </c>
      <c r="K178" t="s">
        <v>24</v>
      </c>
      <c r="L178" s="4">
        <f t="shared" si="97"/>
        <v>175.5</v>
      </c>
    </row>
    <row r="179" spans="1:12" x14ac:dyDescent="0.2">
      <c r="A179" t="s">
        <v>12</v>
      </c>
      <c r="B179" s="2">
        <v>35</v>
      </c>
      <c r="C179" s="3">
        <v>65</v>
      </c>
      <c r="D179" s="4">
        <f t="shared" si="106"/>
        <v>2275</v>
      </c>
      <c r="E179" s="5" t="s">
        <v>13</v>
      </c>
      <c r="F179" s="5">
        <f t="shared" ref="F179:F242" si="130">F178+1</f>
        <v>43584</v>
      </c>
      <c r="G179" t="s">
        <v>28</v>
      </c>
      <c r="H179">
        <f t="shared" si="96"/>
        <v>2019</v>
      </c>
      <c r="I179" s="4">
        <f>ABS(IF(E179="Cartão à vista",D179*(-5%),IF(E179="À vista boleto",D179*(-7%),0)))</f>
        <v>159.25000000000003</v>
      </c>
      <c r="J179" s="4">
        <f>D179-I179</f>
        <v>2115.75</v>
      </c>
      <c r="K179" t="s">
        <v>24</v>
      </c>
      <c r="L179" s="4">
        <f t="shared" si="97"/>
        <v>341.25</v>
      </c>
    </row>
    <row r="180" spans="1:12" x14ac:dyDescent="0.2">
      <c r="A180" t="s">
        <v>16</v>
      </c>
      <c r="B180" s="2">
        <v>44</v>
      </c>
      <c r="C180" s="3">
        <v>19</v>
      </c>
      <c r="D180" s="4">
        <f t="shared" si="106"/>
        <v>836</v>
      </c>
      <c r="E180" s="5" t="s">
        <v>22</v>
      </c>
      <c r="F180" s="5">
        <f t="shared" si="130"/>
        <v>43585</v>
      </c>
      <c r="G180" t="s">
        <v>28</v>
      </c>
      <c r="H180">
        <f t="shared" si="96"/>
        <v>2019</v>
      </c>
      <c r="I180" s="4">
        <f>ABS(IF(E180="Cartão à vista",D180*(-5%),IF(E180="À vista boleto",D180*(-7%),0)))</f>
        <v>0</v>
      </c>
      <c r="J180" s="4">
        <f>D180-I180</f>
        <v>836</v>
      </c>
      <c r="K180" t="s">
        <v>25</v>
      </c>
      <c r="L180" s="4">
        <f t="shared" si="97"/>
        <v>41.800000000000004</v>
      </c>
    </row>
    <row r="181" spans="1:12" x14ac:dyDescent="0.2">
      <c r="A181" t="s">
        <v>16</v>
      </c>
      <c r="B181" s="2">
        <v>26</v>
      </c>
      <c r="C181" s="3">
        <v>12</v>
      </c>
      <c r="D181" s="4">
        <f t="shared" si="106"/>
        <v>312</v>
      </c>
      <c r="E181" s="5" t="s">
        <v>17</v>
      </c>
      <c r="F181" s="5">
        <f t="shared" ref="F181:F244" si="131">F180</f>
        <v>43585</v>
      </c>
      <c r="G181" t="s">
        <v>28</v>
      </c>
      <c r="H181">
        <f t="shared" si="96"/>
        <v>2019</v>
      </c>
      <c r="I181" s="4">
        <f>ABS(IF(E181="Cartão à vista",D181*(-5%),IF(E181="À vista boleto",D181*(-7%),0)))</f>
        <v>0</v>
      </c>
      <c r="J181" s="4">
        <f>D181-I181</f>
        <v>312</v>
      </c>
      <c r="K181" t="s">
        <v>21</v>
      </c>
      <c r="L181" s="4">
        <f t="shared" si="97"/>
        <v>15.600000000000001</v>
      </c>
    </row>
    <row r="182" spans="1:12" x14ac:dyDescent="0.2">
      <c r="A182" t="s">
        <v>16</v>
      </c>
      <c r="B182" s="2">
        <v>26</v>
      </c>
      <c r="C182" s="3">
        <v>60</v>
      </c>
      <c r="D182" s="4">
        <f t="shared" si="106"/>
        <v>1560</v>
      </c>
      <c r="E182" s="5" t="s">
        <v>22</v>
      </c>
      <c r="F182" s="5">
        <f t="shared" ref="F182:F245" si="132">F181+1</f>
        <v>43586</v>
      </c>
      <c r="G182" t="s">
        <v>29</v>
      </c>
      <c r="H182">
        <f t="shared" si="96"/>
        <v>2019</v>
      </c>
      <c r="I182" s="4">
        <f>ABS(IF(E182="Cartão à vista",D182*(-5%),IF(E182="À vista boleto",D182*(-7%),0)))</f>
        <v>0</v>
      </c>
      <c r="J182" s="4">
        <f>D182-I182</f>
        <v>1560</v>
      </c>
      <c r="K182" t="s">
        <v>15</v>
      </c>
      <c r="L182" s="4">
        <f t="shared" si="97"/>
        <v>234</v>
      </c>
    </row>
    <row r="183" spans="1:12" x14ac:dyDescent="0.2">
      <c r="A183" t="s">
        <v>12</v>
      </c>
      <c r="B183" s="2">
        <v>44</v>
      </c>
      <c r="C183" s="3">
        <v>20</v>
      </c>
      <c r="D183" s="4">
        <f t="shared" si="106"/>
        <v>880</v>
      </c>
      <c r="E183" s="5" t="s">
        <v>13</v>
      </c>
      <c r="F183" s="5">
        <f t="shared" si="132"/>
        <v>43587</v>
      </c>
      <c r="G183" t="s">
        <v>29</v>
      </c>
      <c r="H183">
        <f t="shared" si="96"/>
        <v>2019</v>
      </c>
      <c r="I183" s="4">
        <f>ABS(IF(E183="Cartão à vista",D183*(-5%),IF(E183="À vista boleto",D183*(-7%),0)))</f>
        <v>61.600000000000009</v>
      </c>
      <c r="J183" s="4">
        <f>D183-I183</f>
        <v>818.4</v>
      </c>
      <c r="K183" t="s">
        <v>15</v>
      </c>
      <c r="L183" s="4">
        <f t="shared" si="97"/>
        <v>44</v>
      </c>
    </row>
    <row r="184" spans="1:12" x14ac:dyDescent="0.2">
      <c r="A184" t="s">
        <v>12</v>
      </c>
      <c r="B184" s="2">
        <v>21</v>
      </c>
      <c r="C184" s="3">
        <v>32</v>
      </c>
      <c r="D184" s="4">
        <f t="shared" si="106"/>
        <v>672</v>
      </c>
      <c r="E184" s="5" t="s">
        <v>22</v>
      </c>
      <c r="F184" s="5">
        <f t="shared" ref="F184:F247" si="133">F183</f>
        <v>43587</v>
      </c>
      <c r="G184" t="s">
        <v>29</v>
      </c>
      <c r="H184">
        <f t="shared" si="96"/>
        <v>2019</v>
      </c>
      <c r="I184" s="4">
        <f>ABS(IF(E184="Cartão à vista",D184*(-5%),IF(E184="À vista boleto",D184*(-7%),0)))</f>
        <v>0</v>
      </c>
      <c r="J184" s="4">
        <f>D184-I184</f>
        <v>672</v>
      </c>
      <c r="K184" t="s">
        <v>25</v>
      </c>
      <c r="L184" s="4">
        <f t="shared" si="97"/>
        <v>33.6</v>
      </c>
    </row>
    <row r="185" spans="1:12" x14ac:dyDescent="0.2">
      <c r="A185" t="s">
        <v>16</v>
      </c>
      <c r="B185" s="2">
        <v>44</v>
      </c>
      <c r="C185" s="3">
        <v>24</v>
      </c>
      <c r="D185" s="4">
        <f t="shared" si="106"/>
        <v>1056</v>
      </c>
      <c r="E185" s="5" t="s">
        <v>17</v>
      </c>
      <c r="F185" s="5">
        <f t="shared" ref="F185:F248" si="134">F184+1</f>
        <v>43588</v>
      </c>
      <c r="G185" t="s">
        <v>29</v>
      </c>
      <c r="H185">
        <f t="shared" si="96"/>
        <v>2019</v>
      </c>
      <c r="I185" s="4">
        <f>ABS(IF(E185="Cartão à vista",D185*(-5%),IF(E185="À vista boleto",D185*(-7%),0)))</f>
        <v>0</v>
      </c>
      <c r="J185" s="4">
        <f>D185-I185</f>
        <v>1056</v>
      </c>
      <c r="K185" t="s">
        <v>21</v>
      </c>
      <c r="L185" s="4">
        <f t="shared" si="97"/>
        <v>158.4</v>
      </c>
    </row>
    <row r="186" spans="1:12" x14ac:dyDescent="0.2">
      <c r="A186" t="s">
        <v>12</v>
      </c>
      <c r="B186" s="2">
        <v>21</v>
      </c>
      <c r="C186" s="3">
        <v>78</v>
      </c>
      <c r="D186" s="4">
        <f t="shared" si="106"/>
        <v>1638</v>
      </c>
      <c r="E186" s="5" t="s">
        <v>23</v>
      </c>
      <c r="F186" s="5">
        <f t="shared" si="134"/>
        <v>43589</v>
      </c>
      <c r="G186" t="s">
        <v>29</v>
      </c>
      <c r="H186">
        <f t="shared" si="96"/>
        <v>2019</v>
      </c>
      <c r="I186" s="4">
        <f>ABS(IF(E186="Cartão à vista",D186*(-5%),IF(E186="À vista boleto",D186*(-7%),0)))</f>
        <v>81.900000000000006</v>
      </c>
      <c r="J186" s="4">
        <f>D186-I186</f>
        <v>1556.1</v>
      </c>
      <c r="K186" t="s">
        <v>15</v>
      </c>
      <c r="L186" s="4">
        <f t="shared" si="97"/>
        <v>245.7</v>
      </c>
    </row>
    <row r="187" spans="1:12" x14ac:dyDescent="0.2">
      <c r="A187" t="s">
        <v>12</v>
      </c>
      <c r="B187" s="2">
        <v>48</v>
      </c>
      <c r="C187" s="3">
        <v>26</v>
      </c>
      <c r="D187" s="4">
        <f t="shared" si="106"/>
        <v>1248</v>
      </c>
      <c r="E187" s="5" t="s">
        <v>17</v>
      </c>
      <c r="F187" s="5">
        <f t="shared" ref="F187:F250" si="135">F186</f>
        <v>43589</v>
      </c>
      <c r="G187" t="s">
        <v>29</v>
      </c>
      <c r="H187">
        <f t="shared" si="96"/>
        <v>2019</v>
      </c>
      <c r="I187" s="4">
        <f>ABS(IF(E187="Cartão à vista",D187*(-5%),IF(E187="À vista boleto",D187*(-7%),0)))</f>
        <v>0</v>
      </c>
      <c r="J187" s="4">
        <f>D187-I187</f>
        <v>1248</v>
      </c>
      <c r="K187" t="s">
        <v>21</v>
      </c>
      <c r="L187" s="4">
        <f t="shared" si="97"/>
        <v>187.2</v>
      </c>
    </row>
    <row r="188" spans="1:12" x14ac:dyDescent="0.2">
      <c r="A188" t="s">
        <v>16</v>
      </c>
      <c r="B188" s="2">
        <v>26</v>
      </c>
      <c r="C188" s="3">
        <v>8</v>
      </c>
      <c r="D188" s="4">
        <f t="shared" si="106"/>
        <v>208</v>
      </c>
      <c r="E188" s="5" t="s">
        <v>23</v>
      </c>
      <c r="F188" s="5">
        <f t="shared" ref="F188:F251" si="136">F187+1</f>
        <v>43590</v>
      </c>
      <c r="G188" t="s">
        <v>29</v>
      </c>
      <c r="H188">
        <f t="shared" si="96"/>
        <v>2019</v>
      </c>
      <c r="I188" s="4">
        <f>ABS(IF(E188="Cartão à vista",D188*(-5%),IF(E188="À vista boleto",D188*(-7%),0)))</f>
        <v>10.4</v>
      </c>
      <c r="J188" s="4">
        <f>D188-I188</f>
        <v>197.6</v>
      </c>
      <c r="K188" t="s">
        <v>18</v>
      </c>
      <c r="L188" s="4">
        <f t="shared" si="97"/>
        <v>10.4</v>
      </c>
    </row>
    <row r="189" spans="1:12" x14ac:dyDescent="0.2">
      <c r="A189" t="s">
        <v>12</v>
      </c>
      <c r="B189" s="2">
        <v>35</v>
      </c>
      <c r="C189" s="3">
        <v>14</v>
      </c>
      <c r="D189" s="4">
        <f t="shared" si="106"/>
        <v>490</v>
      </c>
      <c r="E189" s="5" t="s">
        <v>23</v>
      </c>
      <c r="F189" s="5">
        <f t="shared" si="136"/>
        <v>43591</v>
      </c>
      <c r="G189" t="s">
        <v>29</v>
      </c>
      <c r="H189">
        <f t="shared" si="96"/>
        <v>2019</v>
      </c>
      <c r="I189" s="4">
        <f>ABS(IF(E189="Cartão à vista",D189*(-5%),IF(E189="À vista boleto",D189*(-7%),0)))</f>
        <v>24.5</v>
      </c>
      <c r="J189" s="4">
        <f>D189-I189</f>
        <v>465.5</v>
      </c>
      <c r="K189" t="s">
        <v>15</v>
      </c>
      <c r="L189" s="4">
        <f t="shared" si="97"/>
        <v>24.5</v>
      </c>
    </row>
    <row r="190" spans="1:12" x14ac:dyDescent="0.2">
      <c r="A190" t="s">
        <v>16</v>
      </c>
      <c r="B190" s="2">
        <v>44</v>
      </c>
      <c r="C190" s="3">
        <v>53</v>
      </c>
      <c r="D190" s="4">
        <f t="shared" si="106"/>
        <v>2332</v>
      </c>
      <c r="E190" s="5" t="s">
        <v>17</v>
      </c>
      <c r="F190" s="5">
        <f t="shared" ref="F190:F253" si="137">F189</f>
        <v>43591</v>
      </c>
      <c r="G190" t="s">
        <v>29</v>
      </c>
      <c r="H190">
        <f t="shared" si="96"/>
        <v>2019</v>
      </c>
      <c r="I190" s="4">
        <f>ABS(IF(E190="Cartão à vista",D190*(-5%),IF(E190="À vista boleto",D190*(-7%),0)))</f>
        <v>0</v>
      </c>
      <c r="J190" s="4">
        <f>D190-I190</f>
        <v>2332</v>
      </c>
      <c r="K190" t="s">
        <v>21</v>
      </c>
      <c r="L190" s="4">
        <f t="shared" si="97"/>
        <v>349.8</v>
      </c>
    </row>
    <row r="191" spans="1:12" x14ac:dyDescent="0.2">
      <c r="A191" t="s">
        <v>16</v>
      </c>
      <c r="B191" s="2">
        <v>38</v>
      </c>
      <c r="C191" s="3">
        <v>16</v>
      </c>
      <c r="D191" s="4">
        <f t="shared" si="106"/>
        <v>608</v>
      </c>
      <c r="E191" s="5" t="s">
        <v>17</v>
      </c>
      <c r="F191" s="5">
        <f t="shared" ref="F191:F254" si="138">F190+1</f>
        <v>43592</v>
      </c>
      <c r="G191" t="s">
        <v>29</v>
      </c>
      <c r="H191">
        <f t="shared" si="96"/>
        <v>2019</v>
      </c>
      <c r="I191" s="4">
        <f>ABS(IF(E191="Cartão à vista",D191*(-5%),IF(E191="À vista boleto",D191*(-7%),0)))</f>
        <v>0</v>
      </c>
      <c r="J191" s="4">
        <f>D191-I191</f>
        <v>608</v>
      </c>
      <c r="K191" t="s">
        <v>15</v>
      </c>
      <c r="L191" s="4">
        <f t="shared" si="97"/>
        <v>30.400000000000002</v>
      </c>
    </row>
    <row r="192" spans="1:12" x14ac:dyDescent="0.2">
      <c r="A192" t="s">
        <v>12</v>
      </c>
      <c r="B192" s="2">
        <v>21</v>
      </c>
      <c r="C192" s="3">
        <v>68</v>
      </c>
      <c r="D192" s="4">
        <f>C192*B192</f>
        <v>1428</v>
      </c>
      <c r="E192" s="5" t="s">
        <v>22</v>
      </c>
      <c r="F192" s="5">
        <f t="shared" si="138"/>
        <v>43593</v>
      </c>
      <c r="G192" t="s">
        <v>29</v>
      </c>
      <c r="H192">
        <f t="shared" si="96"/>
        <v>2019</v>
      </c>
      <c r="I192" s="4">
        <f>ABS(IF(E192="Cartão à vista",D192*(-5%),IF(E192="À vista boleto",D192*(-7%),0)))</f>
        <v>0</v>
      </c>
      <c r="J192" s="4">
        <f>D192-I192</f>
        <v>1428</v>
      </c>
      <c r="K192" t="s">
        <v>20</v>
      </c>
      <c r="L192" s="4">
        <f t="shared" si="97"/>
        <v>214.2</v>
      </c>
    </row>
    <row r="193" spans="1:12" x14ac:dyDescent="0.2">
      <c r="A193" t="s">
        <v>16</v>
      </c>
      <c r="B193" s="2">
        <v>26</v>
      </c>
      <c r="C193" s="3">
        <v>65</v>
      </c>
      <c r="D193" s="4">
        <f>C193*B193</f>
        <v>1690</v>
      </c>
      <c r="E193" s="5" t="s">
        <v>13</v>
      </c>
      <c r="F193" s="5">
        <f t="shared" ref="F193:F256" si="139">F192</f>
        <v>43593</v>
      </c>
      <c r="G193" t="s">
        <v>29</v>
      </c>
      <c r="H193">
        <f t="shared" si="96"/>
        <v>2019</v>
      </c>
      <c r="I193" s="4">
        <f>ABS(IF(E193="Cartão à vista",D193*(-5%),IF(E193="À vista boleto",D193*(-7%),0)))</f>
        <v>118.30000000000001</v>
      </c>
      <c r="J193" s="4">
        <f>D193-I193</f>
        <v>1571.7</v>
      </c>
      <c r="K193" t="s">
        <v>21</v>
      </c>
      <c r="L193" s="4">
        <f t="shared" si="97"/>
        <v>253.5</v>
      </c>
    </row>
    <row r="194" spans="1:12" x14ac:dyDescent="0.2">
      <c r="A194" t="s">
        <v>12</v>
      </c>
      <c r="B194" s="2">
        <v>44</v>
      </c>
      <c r="C194" s="3">
        <v>25</v>
      </c>
      <c r="D194" s="4">
        <f>C194*B194</f>
        <v>1100</v>
      </c>
      <c r="E194" s="5" t="s">
        <v>17</v>
      </c>
      <c r="F194" s="5">
        <f t="shared" ref="F194:F257" si="140">F193+1</f>
        <v>43594</v>
      </c>
      <c r="G194" t="s">
        <v>29</v>
      </c>
      <c r="H194">
        <f t="shared" si="96"/>
        <v>2019</v>
      </c>
      <c r="I194" s="4">
        <f>ABS(IF(E194="Cartão à vista",D194*(-5%),IF(E194="À vista boleto",D194*(-7%),0)))</f>
        <v>0</v>
      </c>
      <c r="J194" s="4">
        <f>D194-I194</f>
        <v>1100</v>
      </c>
      <c r="K194" t="s">
        <v>15</v>
      </c>
      <c r="L194" s="4">
        <f t="shared" si="97"/>
        <v>165</v>
      </c>
    </row>
    <row r="195" spans="1:12" x14ac:dyDescent="0.2">
      <c r="A195" t="s">
        <v>12</v>
      </c>
      <c r="B195" s="2">
        <v>48</v>
      </c>
      <c r="C195" s="3">
        <v>17</v>
      </c>
      <c r="D195" s="4">
        <f>C195*B195</f>
        <v>816</v>
      </c>
      <c r="E195" s="5" t="s">
        <v>13</v>
      </c>
      <c r="F195" s="5">
        <f t="shared" si="140"/>
        <v>43595</v>
      </c>
      <c r="G195" t="s">
        <v>29</v>
      </c>
      <c r="H195">
        <f t="shared" ref="H195:H258" si="141">YEAR(F195)</f>
        <v>2019</v>
      </c>
      <c r="I195" s="4">
        <f>ABS(IF(E195="Cartão à vista",D195*(-5%),IF(E195="À vista boleto",D195*(-7%),0)))</f>
        <v>57.120000000000005</v>
      </c>
      <c r="J195" s="4">
        <f>D195-I195</f>
        <v>758.88</v>
      </c>
      <c r="K195" t="s">
        <v>15</v>
      </c>
      <c r="L195" s="4">
        <f t="shared" ref="L195:L258" si="142">IF(D195&gt;=1000,D195*15%,IF(D195&lt;1000,D195*5%,0))</f>
        <v>40.800000000000004</v>
      </c>
    </row>
    <row r="196" spans="1:12" x14ac:dyDescent="0.2">
      <c r="A196" t="s">
        <v>12</v>
      </c>
      <c r="B196" s="2">
        <v>11</v>
      </c>
      <c r="C196" s="3">
        <v>71</v>
      </c>
      <c r="D196" s="4">
        <f>C196*B196</f>
        <v>781</v>
      </c>
      <c r="E196" s="5" t="s">
        <v>22</v>
      </c>
      <c r="F196" s="5">
        <f t="shared" ref="F196:F259" si="143">F195</f>
        <v>43595</v>
      </c>
      <c r="G196" t="s">
        <v>29</v>
      </c>
      <c r="H196">
        <f t="shared" si="141"/>
        <v>2019</v>
      </c>
      <c r="I196" s="4">
        <f>ABS(IF(E196="Cartão à vista",D196*(-5%),IF(E196="À vista boleto",D196*(-7%),0)))</f>
        <v>0</v>
      </c>
      <c r="J196" s="4">
        <f>D196-I196</f>
        <v>781</v>
      </c>
      <c r="K196" t="s">
        <v>24</v>
      </c>
      <c r="L196" s="4">
        <f t="shared" si="142"/>
        <v>39.050000000000004</v>
      </c>
    </row>
    <row r="197" spans="1:12" x14ac:dyDescent="0.2">
      <c r="A197" t="s">
        <v>16</v>
      </c>
      <c r="B197" s="2">
        <v>38</v>
      </c>
      <c r="C197" s="3">
        <v>73</v>
      </c>
      <c r="D197" s="4">
        <f t="shared" ref="D197:D215" si="144">C197*B197</f>
        <v>2774</v>
      </c>
      <c r="E197" s="5" t="s">
        <v>13</v>
      </c>
      <c r="F197" s="5">
        <f t="shared" ref="F197:F260" si="145">F196+1</f>
        <v>43596</v>
      </c>
      <c r="G197" t="s">
        <v>29</v>
      </c>
      <c r="H197">
        <f t="shared" si="141"/>
        <v>2019</v>
      </c>
      <c r="I197" s="4">
        <f>ABS(IF(E197="Cartão à vista",D197*(-5%),IF(E197="À vista boleto",D197*(-7%),0)))</f>
        <v>194.18</v>
      </c>
      <c r="J197" s="4">
        <f>D197-I197</f>
        <v>2579.8200000000002</v>
      </c>
      <c r="K197" t="s">
        <v>15</v>
      </c>
      <c r="L197" s="4">
        <f t="shared" si="142"/>
        <v>416.09999999999997</v>
      </c>
    </row>
    <row r="198" spans="1:12" x14ac:dyDescent="0.2">
      <c r="A198" t="s">
        <v>16</v>
      </c>
      <c r="B198" s="2">
        <v>26</v>
      </c>
      <c r="C198" s="3">
        <v>56</v>
      </c>
      <c r="D198" s="4">
        <f t="shared" si="144"/>
        <v>1456</v>
      </c>
      <c r="E198" s="5" t="s">
        <v>23</v>
      </c>
      <c r="F198" s="5">
        <f t="shared" si="145"/>
        <v>43597</v>
      </c>
      <c r="G198" t="s">
        <v>29</v>
      </c>
      <c r="H198">
        <f t="shared" si="141"/>
        <v>2019</v>
      </c>
      <c r="I198" s="4">
        <f>ABS(IF(E198="Cartão à vista",D198*(-5%),IF(E198="À vista boleto",D198*(-7%),0)))</f>
        <v>72.8</v>
      </c>
      <c r="J198" s="4">
        <f>D198-I198</f>
        <v>1383.2</v>
      </c>
      <c r="K198" t="s">
        <v>19</v>
      </c>
      <c r="L198" s="4">
        <f t="shared" si="142"/>
        <v>218.4</v>
      </c>
    </row>
    <row r="199" spans="1:12" x14ac:dyDescent="0.2">
      <c r="A199" t="s">
        <v>12</v>
      </c>
      <c r="B199" s="2">
        <v>48</v>
      </c>
      <c r="C199" s="3">
        <v>43</v>
      </c>
      <c r="D199" s="4">
        <f t="shared" si="144"/>
        <v>2064</v>
      </c>
      <c r="E199" s="5" t="s">
        <v>17</v>
      </c>
      <c r="F199" s="5">
        <f t="shared" ref="F199:F262" si="146">F198</f>
        <v>43597</v>
      </c>
      <c r="G199" t="s">
        <v>29</v>
      </c>
      <c r="H199">
        <f t="shared" si="141"/>
        <v>2019</v>
      </c>
      <c r="I199" s="4">
        <f>ABS(IF(E199="Cartão à vista",D199*(-5%),IF(E199="À vista boleto",D199*(-7%),0)))</f>
        <v>0</v>
      </c>
      <c r="J199" s="4">
        <f>D199-I199</f>
        <v>2064</v>
      </c>
      <c r="K199" t="s">
        <v>20</v>
      </c>
      <c r="L199" s="4">
        <f t="shared" si="142"/>
        <v>309.59999999999997</v>
      </c>
    </row>
    <row r="200" spans="1:12" x14ac:dyDescent="0.2">
      <c r="A200" t="s">
        <v>12</v>
      </c>
      <c r="B200" s="2">
        <v>11</v>
      </c>
      <c r="C200" s="3">
        <v>46</v>
      </c>
      <c r="D200" s="4">
        <f t="shared" si="144"/>
        <v>506</v>
      </c>
      <c r="E200" s="5" t="s">
        <v>17</v>
      </c>
      <c r="F200" s="5">
        <f t="shared" ref="F200:F263" si="147">F199+1</f>
        <v>43598</v>
      </c>
      <c r="G200" t="s">
        <v>29</v>
      </c>
      <c r="H200">
        <f t="shared" si="141"/>
        <v>2019</v>
      </c>
      <c r="I200" s="4">
        <f>ABS(IF(E200="Cartão à vista",D200*(-5%),IF(E200="À vista boleto",D200*(-7%),0)))</f>
        <v>0</v>
      </c>
      <c r="J200" s="4">
        <f>D200-I200</f>
        <v>506</v>
      </c>
      <c r="K200" t="s">
        <v>21</v>
      </c>
      <c r="L200" s="4">
        <f t="shared" si="142"/>
        <v>25.3</v>
      </c>
    </row>
    <row r="201" spans="1:12" x14ac:dyDescent="0.2">
      <c r="A201" t="s">
        <v>16</v>
      </c>
      <c r="B201" s="2">
        <v>44</v>
      </c>
      <c r="C201" s="3">
        <v>76</v>
      </c>
      <c r="D201" s="4">
        <f t="shared" si="144"/>
        <v>3344</v>
      </c>
      <c r="E201" s="5" t="s">
        <v>22</v>
      </c>
      <c r="F201" s="5">
        <f t="shared" si="147"/>
        <v>43599</v>
      </c>
      <c r="G201" t="s">
        <v>29</v>
      </c>
      <c r="H201">
        <f t="shared" si="141"/>
        <v>2019</v>
      </c>
      <c r="I201" s="4">
        <f>ABS(IF(E201="Cartão à vista",D201*(-5%),IF(E201="À vista boleto",D201*(-7%),0)))</f>
        <v>0</v>
      </c>
      <c r="J201" s="4">
        <f>D201-I201</f>
        <v>3344</v>
      </c>
      <c r="K201" t="s">
        <v>25</v>
      </c>
      <c r="L201" s="4">
        <f t="shared" si="142"/>
        <v>501.59999999999997</v>
      </c>
    </row>
    <row r="202" spans="1:12" x14ac:dyDescent="0.2">
      <c r="A202" t="s">
        <v>12</v>
      </c>
      <c r="B202" s="2">
        <v>21</v>
      </c>
      <c r="C202" s="3">
        <v>28</v>
      </c>
      <c r="D202" s="4">
        <f t="shared" si="144"/>
        <v>588</v>
      </c>
      <c r="E202" s="5" t="s">
        <v>17</v>
      </c>
      <c r="F202" s="5">
        <f t="shared" ref="F202:F265" si="148">F201</f>
        <v>43599</v>
      </c>
      <c r="G202" t="s">
        <v>29</v>
      </c>
      <c r="H202">
        <f t="shared" si="141"/>
        <v>2019</v>
      </c>
      <c r="I202" s="4">
        <f>ABS(IF(E202="Cartão à vista",D202*(-5%),IF(E202="À vista boleto",D202*(-7%),0)))</f>
        <v>0</v>
      </c>
      <c r="J202" s="4">
        <f>D202-I202</f>
        <v>588</v>
      </c>
      <c r="K202" t="s">
        <v>25</v>
      </c>
      <c r="L202" s="4">
        <f t="shared" si="142"/>
        <v>29.400000000000002</v>
      </c>
    </row>
    <row r="203" spans="1:12" x14ac:dyDescent="0.2">
      <c r="A203" t="s">
        <v>12</v>
      </c>
      <c r="B203" s="2">
        <v>48</v>
      </c>
      <c r="C203" s="3">
        <v>33</v>
      </c>
      <c r="D203" s="4">
        <f t="shared" si="144"/>
        <v>1584</v>
      </c>
      <c r="E203" s="5" t="s">
        <v>17</v>
      </c>
      <c r="F203" s="5">
        <f t="shared" ref="F203:F266" si="149">F202+1</f>
        <v>43600</v>
      </c>
      <c r="G203" t="s">
        <v>29</v>
      </c>
      <c r="H203">
        <f t="shared" si="141"/>
        <v>2019</v>
      </c>
      <c r="I203" s="4">
        <f>ABS(IF(E203="Cartão à vista",D203*(-5%),IF(E203="À vista boleto",D203*(-7%),0)))</f>
        <v>0</v>
      </c>
      <c r="J203" s="4">
        <f>D203-I203</f>
        <v>1584</v>
      </c>
      <c r="K203" t="s">
        <v>15</v>
      </c>
      <c r="L203" s="4">
        <f t="shared" si="142"/>
        <v>237.6</v>
      </c>
    </row>
    <row r="204" spans="1:12" x14ac:dyDescent="0.2">
      <c r="A204" t="s">
        <v>12</v>
      </c>
      <c r="B204" s="2">
        <v>48</v>
      </c>
      <c r="C204" s="3">
        <v>32</v>
      </c>
      <c r="D204" s="4">
        <f t="shared" si="144"/>
        <v>1536</v>
      </c>
      <c r="E204" s="5" t="s">
        <v>22</v>
      </c>
      <c r="F204" s="5">
        <f t="shared" si="149"/>
        <v>43601</v>
      </c>
      <c r="G204" t="s">
        <v>29</v>
      </c>
      <c r="H204">
        <f t="shared" si="141"/>
        <v>2019</v>
      </c>
      <c r="I204" s="4">
        <f>ABS(IF(E204="Cartão à vista",D204*(-5%),IF(E204="À vista boleto",D204*(-7%),0)))</f>
        <v>0</v>
      </c>
      <c r="J204" s="4">
        <f>D204-I204</f>
        <v>1536</v>
      </c>
      <c r="K204" t="s">
        <v>18</v>
      </c>
      <c r="L204" s="4">
        <f t="shared" si="142"/>
        <v>230.39999999999998</v>
      </c>
    </row>
    <row r="205" spans="1:12" x14ac:dyDescent="0.2">
      <c r="A205" t="s">
        <v>16</v>
      </c>
      <c r="B205" s="2">
        <v>26</v>
      </c>
      <c r="C205" s="3">
        <v>36</v>
      </c>
      <c r="D205" s="4">
        <f t="shared" si="144"/>
        <v>936</v>
      </c>
      <c r="E205" s="5" t="s">
        <v>22</v>
      </c>
      <c r="F205" s="5">
        <f t="shared" ref="F205:F268" si="150">F204</f>
        <v>43601</v>
      </c>
      <c r="G205" t="s">
        <v>29</v>
      </c>
      <c r="H205">
        <f t="shared" si="141"/>
        <v>2019</v>
      </c>
      <c r="I205" s="4">
        <f>ABS(IF(E205="Cartão à vista",D205*(-5%),IF(E205="À vista boleto",D205*(-7%),0)))</f>
        <v>0</v>
      </c>
      <c r="J205" s="4">
        <f>D205-I205</f>
        <v>936</v>
      </c>
      <c r="K205" t="s">
        <v>20</v>
      </c>
      <c r="L205" s="4">
        <f t="shared" si="142"/>
        <v>46.800000000000004</v>
      </c>
    </row>
    <row r="206" spans="1:12" x14ac:dyDescent="0.2">
      <c r="A206" t="s">
        <v>12</v>
      </c>
      <c r="B206" s="2">
        <v>44</v>
      </c>
      <c r="C206" s="3">
        <v>69</v>
      </c>
      <c r="D206" s="4">
        <f t="shared" si="144"/>
        <v>3036</v>
      </c>
      <c r="E206" s="5" t="s">
        <v>17</v>
      </c>
      <c r="F206" s="5">
        <f t="shared" ref="F206:F269" si="151">F205+1</f>
        <v>43602</v>
      </c>
      <c r="G206" t="s">
        <v>29</v>
      </c>
      <c r="H206">
        <f t="shared" si="141"/>
        <v>2019</v>
      </c>
      <c r="I206" s="4">
        <f>ABS(IF(E206="Cartão à vista",D206*(-5%),IF(E206="À vista boleto",D206*(-7%),0)))</f>
        <v>0</v>
      </c>
      <c r="J206" s="4">
        <f>D206-I206</f>
        <v>3036</v>
      </c>
      <c r="K206" t="s">
        <v>21</v>
      </c>
      <c r="L206" s="4">
        <f t="shared" si="142"/>
        <v>455.4</v>
      </c>
    </row>
    <row r="207" spans="1:12" x14ac:dyDescent="0.2">
      <c r="A207" t="s">
        <v>12</v>
      </c>
      <c r="B207" s="2">
        <v>21</v>
      </c>
      <c r="C207" s="3">
        <v>10</v>
      </c>
      <c r="D207" s="4">
        <f t="shared" si="144"/>
        <v>210</v>
      </c>
      <c r="E207" s="5" t="s">
        <v>22</v>
      </c>
      <c r="F207" s="5">
        <f t="shared" si="151"/>
        <v>43603</v>
      </c>
      <c r="G207" t="s">
        <v>29</v>
      </c>
      <c r="H207">
        <f t="shared" si="141"/>
        <v>2019</v>
      </c>
      <c r="I207" s="4">
        <f>ABS(IF(E207="Cartão à vista",D207*(-5%),IF(E207="À vista boleto",D207*(-7%),0)))</f>
        <v>0</v>
      </c>
      <c r="J207" s="4">
        <f>D207-I207</f>
        <v>210</v>
      </c>
      <c r="K207" t="s">
        <v>25</v>
      </c>
      <c r="L207" s="4">
        <f t="shared" si="142"/>
        <v>10.5</v>
      </c>
    </row>
    <row r="208" spans="1:12" x14ac:dyDescent="0.2">
      <c r="A208" t="s">
        <v>16</v>
      </c>
      <c r="B208" s="2">
        <v>44</v>
      </c>
      <c r="C208" s="3">
        <v>65</v>
      </c>
      <c r="D208" s="4">
        <f t="shared" si="144"/>
        <v>2860</v>
      </c>
      <c r="E208" s="5" t="s">
        <v>17</v>
      </c>
      <c r="F208" s="5">
        <f t="shared" ref="F208:F271" si="152">F207</f>
        <v>43603</v>
      </c>
      <c r="G208" t="s">
        <v>29</v>
      </c>
      <c r="H208">
        <f t="shared" si="141"/>
        <v>2019</v>
      </c>
      <c r="I208" s="4">
        <f>ABS(IF(E208="Cartão à vista",D208*(-5%),IF(E208="À vista boleto",D208*(-7%),0)))</f>
        <v>0</v>
      </c>
      <c r="J208" s="4">
        <f>D208-I208</f>
        <v>2860</v>
      </c>
      <c r="K208" t="s">
        <v>25</v>
      </c>
      <c r="L208" s="4">
        <f t="shared" si="142"/>
        <v>429</v>
      </c>
    </row>
    <row r="209" spans="1:12" x14ac:dyDescent="0.2">
      <c r="A209" t="s">
        <v>12</v>
      </c>
      <c r="B209" s="2">
        <v>48</v>
      </c>
      <c r="C209" s="3">
        <v>17</v>
      </c>
      <c r="D209" s="4">
        <f t="shared" si="144"/>
        <v>816</v>
      </c>
      <c r="E209" s="5" t="s">
        <v>17</v>
      </c>
      <c r="F209" s="5">
        <f t="shared" ref="F209:F272" si="153">F208+1</f>
        <v>43604</v>
      </c>
      <c r="G209" t="s">
        <v>29</v>
      </c>
      <c r="H209">
        <f t="shared" si="141"/>
        <v>2019</v>
      </c>
      <c r="I209" s="4">
        <f>ABS(IF(E209="Cartão à vista",D209*(-5%),IF(E209="À vista boleto",D209*(-7%),0)))</f>
        <v>0</v>
      </c>
      <c r="J209" s="4">
        <f>D209-I209</f>
        <v>816</v>
      </c>
      <c r="K209" t="s">
        <v>15</v>
      </c>
      <c r="L209" s="4">
        <f t="shared" si="142"/>
        <v>40.800000000000004</v>
      </c>
    </row>
    <row r="210" spans="1:12" x14ac:dyDescent="0.2">
      <c r="A210" t="s">
        <v>16</v>
      </c>
      <c r="B210" s="2">
        <v>44</v>
      </c>
      <c r="C210" s="3">
        <v>63</v>
      </c>
      <c r="D210" s="4">
        <f t="shared" si="144"/>
        <v>2772</v>
      </c>
      <c r="E210" s="5" t="s">
        <v>17</v>
      </c>
      <c r="F210" s="5">
        <f t="shared" si="153"/>
        <v>43605</v>
      </c>
      <c r="G210" t="s">
        <v>29</v>
      </c>
      <c r="H210">
        <f t="shared" si="141"/>
        <v>2019</v>
      </c>
      <c r="I210" s="4">
        <f>ABS(IF(E210="Cartão à vista",D210*(-5%),IF(E210="À vista boleto",D210*(-7%),0)))</f>
        <v>0</v>
      </c>
      <c r="J210" s="4">
        <f>D210-I210</f>
        <v>2772</v>
      </c>
      <c r="K210" t="s">
        <v>18</v>
      </c>
      <c r="L210" s="4">
        <f t="shared" si="142"/>
        <v>415.8</v>
      </c>
    </row>
    <row r="211" spans="1:12" x14ac:dyDescent="0.2">
      <c r="A211" t="s">
        <v>12</v>
      </c>
      <c r="B211" s="2">
        <v>11</v>
      </c>
      <c r="C211" s="3">
        <v>25</v>
      </c>
      <c r="D211" s="4">
        <f t="shared" si="144"/>
        <v>275</v>
      </c>
      <c r="E211" s="5" t="s">
        <v>17</v>
      </c>
      <c r="F211" s="5">
        <f t="shared" ref="F211:F274" si="154">F210</f>
        <v>43605</v>
      </c>
      <c r="G211" t="s">
        <v>29</v>
      </c>
      <c r="H211">
        <f t="shared" si="141"/>
        <v>2019</v>
      </c>
      <c r="I211" s="4">
        <f>ABS(IF(E211="Cartão à vista",D211*(-5%),IF(E211="À vista boleto",D211*(-7%),0)))</f>
        <v>0</v>
      </c>
      <c r="J211" s="4">
        <f>D211-I211</f>
        <v>275</v>
      </c>
      <c r="K211" t="s">
        <v>20</v>
      </c>
      <c r="L211" s="4">
        <f t="shared" si="142"/>
        <v>13.75</v>
      </c>
    </row>
    <row r="212" spans="1:12" x14ac:dyDescent="0.2">
      <c r="A212" t="s">
        <v>16</v>
      </c>
      <c r="B212" s="2">
        <v>38</v>
      </c>
      <c r="C212" s="3">
        <v>10</v>
      </c>
      <c r="D212" s="4">
        <f t="shared" si="144"/>
        <v>380</v>
      </c>
      <c r="E212" s="5" t="s">
        <v>22</v>
      </c>
      <c r="F212" s="5">
        <f t="shared" ref="F212:F275" si="155">F211+1</f>
        <v>43606</v>
      </c>
      <c r="G212" t="s">
        <v>29</v>
      </c>
      <c r="H212">
        <f t="shared" si="141"/>
        <v>2019</v>
      </c>
      <c r="I212" s="4">
        <f>ABS(IF(E212="Cartão à vista",D212*(-5%),IF(E212="À vista boleto",D212*(-7%),0)))</f>
        <v>0</v>
      </c>
      <c r="J212" s="4">
        <f>D212-I212</f>
        <v>380</v>
      </c>
      <c r="K212" t="s">
        <v>21</v>
      </c>
      <c r="L212" s="4">
        <f t="shared" si="142"/>
        <v>19</v>
      </c>
    </row>
    <row r="213" spans="1:12" x14ac:dyDescent="0.2">
      <c r="A213" t="s">
        <v>12</v>
      </c>
      <c r="B213" s="2">
        <v>44</v>
      </c>
      <c r="C213" s="3">
        <v>10</v>
      </c>
      <c r="D213" s="4">
        <f t="shared" si="144"/>
        <v>440</v>
      </c>
      <c r="E213" s="5" t="s">
        <v>23</v>
      </c>
      <c r="F213" s="5">
        <f t="shared" si="155"/>
        <v>43607</v>
      </c>
      <c r="G213" t="s">
        <v>29</v>
      </c>
      <c r="H213">
        <f t="shared" si="141"/>
        <v>2019</v>
      </c>
      <c r="I213" s="4">
        <f>ABS(IF(E213="Cartão à vista",D213*(-5%),IF(E213="À vista boleto",D213*(-7%),0)))</f>
        <v>22</v>
      </c>
      <c r="J213" s="4">
        <f>D213-I213</f>
        <v>418</v>
      </c>
      <c r="K213" t="s">
        <v>25</v>
      </c>
      <c r="L213" s="4">
        <f t="shared" si="142"/>
        <v>22</v>
      </c>
    </row>
    <row r="214" spans="1:12" x14ac:dyDescent="0.2">
      <c r="A214" t="s">
        <v>16</v>
      </c>
      <c r="B214" s="2">
        <v>44</v>
      </c>
      <c r="C214" s="3">
        <v>83</v>
      </c>
      <c r="D214" s="4">
        <f t="shared" si="144"/>
        <v>3652</v>
      </c>
      <c r="E214" s="5" t="s">
        <v>13</v>
      </c>
      <c r="F214" s="5">
        <f t="shared" ref="F214:F277" si="156">F213</f>
        <v>43607</v>
      </c>
      <c r="G214" t="s">
        <v>29</v>
      </c>
      <c r="H214">
        <f t="shared" si="141"/>
        <v>2019</v>
      </c>
      <c r="I214" s="4">
        <f>ABS(IF(E214="Cartão à vista",D214*(-5%),IF(E214="À vista boleto",D214*(-7%),0)))</f>
        <v>255.64000000000001</v>
      </c>
      <c r="J214" s="4">
        <f>D214-I214</f>
        <v>3396.36</v>
      </c>
      <c r="K214" t="s">
        <v>25</v>
      </c>
      <c r="L214" s="4">
        <f t="shared" si="142"/>
        <v>547.79999999999995</v>
      </c>
    </row>
    <row r="215" spans="1:12" x14ac:dyDescent="0.2">
      <c r="A215" t="s">
        <v>16</v>
      </c>
      <c r="B215" s="2">
        <v>26</v>
      </c>
      <c r="C215" s="3">
        <v>86</v>
      </c>
      <c r="D215" s="4">
        <f t="shared" si="144"/>
        <v>2236</v>
      </c>
      <c r="E215" s="5" t="s">
        <v>17</v>
      </c>
      <c r="F215" s="5">
        <f t="shared" ref="F215:F278" si="157">F214+1</f>
        <v>43608</v>
      </c>
      <c r="G215" t="s">
        <v>29</v>
      </c>
      <c r="H215">
        <f t="shared" si="141"/>
        <v>2019</v>
      </c>
      <c r="I215" s="4">
        <f>ABS(IF(E215="Cartão à vista",D215*(-5%),IF(E215="À vista boleto",D215*(-7%),0)))</f>
        <v>0</v>
      </c>
      <c r="J215" s="4">
        <f>D215-I215</f>
        <v>2236</v>
      </c>
      <c r="K215" t="s">
        <v>18</v>
      </c>
      <c r="L215" s="4">
        <f t="shared" si="142"/>
        <v>335.4</v>
      </c>
    </row>
    <row r="216" spans="1:12" x14ac:dyDescent="0.2">
      <c r="A216" t="s">
        <v>12</v>
      </c>
      <c r="B216" s="2">
        <v>44</v>
      </c>
      <c r="C216" s="3">
        <v>50</v>
      </c>
      <c r="D216" s="4">
        <f>C216*B216</f>
        <v>2200</v>
      </c>
      <c r="E216" s="5" t="s">
        <v>23</v>
      </c>
      <c r="F216" s="5">
        <f t="shared" si="157"/>
        <v>43609</v>
      </c>
      <c r="G216" t="s">
        <v>29</v>
      </c>
      <c r="H216">
        <f t="shared" si="141"/>
        <v>2019</v>
      </c>
      <c r="I216" s="4">
        <f>ABS(IF(E216="Cartão à vista",D216*(-5%),IF(E216="À vista boleto",D216*(-7%),0)))</f>
        <v>110</v>
      </c>
      <c r="J216" s="4">
        <f>D216-I216</f>
        <v>2090</v>
      </c>
      <c r="K216" t="s">
        <v>20</v>
      </c>
      <c r="L216" s="4">
        <f t="shared" si="142"/>
        <v>330</v>
      </c>
    </row>
    <row r="217" spans="1:12" x14ac:dyDescent="0.2">
      <c r="A217" t="s">
        <v>16</v>
      </c>
      <c r="B217" s="2">
        <v>38</v>
      </c>
      <c r="C217" s="3">
        <v>57</v>
      </c>
      <c r="D217" s="4">
        <f>C217*B217</f>
        <v>2166</v>
      </c>
      <c r="E217" s="5" t="s">
        <v>23</v>
      </c>
      <c r="F217" s="5">
        <f t="shared" ref="F217:F280" si="158">F216</f>
        <v>43609</v>
      </c>
      <c r="G217" t="s">
        <v>29</v>
      </c>
      <c r="H217">
        <f t="shared" si="141"/>
        <v>2019</v>
      </c>
      <c r="I217" s="4">
        <f>ABS(IF(E217="Cartão à vista",D217*(-5%),IF(E217="À vista boleto",D217*(-7%),0)))</f>
        <v>108.30000000000001</v>
      </c>
      <c r="J217" s="4">
        <f>D217-I217</f>
        <v>2057.6999999999998</v>
      </c>
      <c r="K217" t="s">
        <v>19</v>
      </c>
      <c r="L217" s="4">
        <f t="shared" si="142"/>
        <v>324.89999999999998</v>
      </c>
    </row>
    <row r="218" spans="1:12" x14ac:dyDescent="0.2">
      <c r="A218" t="s">
        <v>12</v>
      </c>
      <c r="B218" s="2">
        <v>48</v>
      </c>
      <c r="C218" s="3">
        <v>16</v>
      </c>
      <c r="D218" s="4">
        <f>C218*B218</f>
        <v>768</v>
      </c>
      <c r="E218" s="5" t="s">
        <v>17</v>
      </c>
      <c r="F218" s="5">
        <f t="shared" ref="F218:F281" si="159">F217+1</f>
        <v>43610</v>
      </c>
      <c r="G218" t="s">
        <v>29</v>
      </c>
      <c r="H218">
        <f t="shared" si="141"/>
        <v>2019</v>
      </c>
      <c r="I218" s="4">
        <f>ABS(IF(E218="Cartão à vista",D218*(-5%),IF(E218="À vista boleto",D218*(-7%),0)))</f>
        <v>0</v>
      </c>
      <c r="J218" s="4">
        <f>D218-I218</f>
        <v>768</v>
      </c>
      <c r="K218" t="s">
        <v>20</v>
      </c>
      <c r="L218" s="4">
        <f t="shared" si="142"/>
        <v>38.400000000000006</v>
      </c>
    </row>
    <row r="219" spans="1:12" x14ac:dyDescent="0.2">
      <c r="A219" t="s">
        <v>12</v>
      </c>
      <c r="B219" s="2">
        <v>11</v>
      </c>
      <c r="C219" s="3">
        <v>5</v>
      </c>
      <c r="D219" s="4">
        <f>C219*B219</f>
        <v>55</v>
      </c>
      <c r="E219" s="5" t="s">
        <v>13</v>
      </c>
      <c r="F219" s="5">
        <f t="shared" si="159"/>
        <v>43611</v>
      </c>
      <c r="G219" t="s">
        <v>29</v>
      </c>
      <c r="H219">
        <f t="shared" si="141"/>
        <v>2019</v>
      </c>
      <c r="I219" s="4">
        <f>ABS(IF(E219="Cartão à vista",D219*(-5%),IF(E219="À vista boleto",D219*(-7%),0)))</f>
        <v>3.8500000000000005</v>
      </c>
      <c r="J219" s="4">
        <f>D219-I219</f>
        <v>51.15</v>
      </c>
      <c r="K219" t="s">
        <v>18</v>
      </c>
      <c r="L219" s="4">
        <f t="shared" si="142"/>
        <v>2.75</v>
      </c>
    </row>
    <row r="220" spans="1:12" x14ac:dyDescent="0.2">
      <c r="A220" t="s">
        <v>16</v>
      </c>
      <c r="B220" s="2">
        <v>26</v>
      </c>
      <c r="C220" s="3">
        <v>71</v>
      </c>
      <c r="D220" s="4">
        <f t="shared" ref="D220:D223" si="160">C220*B220</f>
        <v>1846</v>
      </c>
      <c r="E220" s="5" t="s">
        <v>13</v>
      </c>
      <c r="F220" s="5">
        <f t="shared" ref="F220:F283" si="161">F219</f>
        <v>43611</v>
      </c>
      <c r="G220" t="s">
        <v>29</v>
      </c>
      <c r="H220">
        <f t="shared" si="141"/>
        <v>2019</v>
      </c>
      <c r="I220" s="4">
        <f>ABS(IF(E220="Cartão à vista",D220*(-5%),IF(E220="À vista boleto",D220*(-7%),0)))</f>
        <v>129.22</v>
      </c>
      <c r="J220" s="4">
        <f>D220-I220</f>
        <v>1716.78</v>
      </c>
      <c r="K220" t="s">
        <v>18</v>
      </c>
      <c r="L220" s="4">
        <f t="shared" si="142"/>
        <v>276.89999999999998</v>
      </c>
    </row>
    <row r="221" spans="1:12" x14ac:dyDescent="0.2">
      <c r="A221" t="s">
        <v>16</v>
      </c>
      <c r="B221" s="2">
        <v>26</v>
      </c>
      <c r="C221" s="3">
        <v>82</v>
      </c>
      <c r="D221" s="4">
        <f t="shared" si="160"/>
        <v>2132</v>
      </c>
      <c r="E221" s="5" t="s">
        <v>13</v>
      </c>
      <c r="F221" s="5">
        <f t="shared" ref="F221:F284" si="162">F220+1</f>
        <v>43612</v>
      </c>
      <c r="G221" t="s">
        <v>29</v>
      </c>
      <c r="H221">
        <f t="shared" si="141"/>
        <v>2019</v>
      </c>
      <c r="I221" s="4">
        <f>ABS(IF(E221="Cartão à vista",D221*(-5%),IF(E221="À vista boleto",D221*(-7%),0)))</f>
        <v>149.24</v>
      </c>
      <c r="J221" s="4">
        <f>D221-I221</f>
        <v>1982.76</v>
      </c>
      <c r="K221" t="s">
        <v>20</v>
      </c>
      <c r="L221" s="4">
        <f t="shared" si="142"/>
        <v>319.8</v>
      </c>
    </row>
    <row r="222" spans="1:12" x14ac:dyDescent="0.2">
      <c r="A222" t="s">
        <v>16</v>
      </c>
      <c r="B222" s="2">
        <v>26</v>
      </c>
      <c r="C222" s="3">
        <v>54</v>
      </c>
      <c r="D222" s="4">
        <f t="shared" si="160"/>
        <v>1404</v>
      </c>
      <c r="E222" s="5" t="s">
        <v>17</v>
      </c>
      <c r="F222" s="5">
        <f t="shared" si="162"/>
        <v>43613</v>
      </c>
      <c r="G222" t="s">
        <v>29</v>
      </c>
      <c r="H222">
        <f t="shared" si="141"/>
        <v>2019</v>
      </c>
      <c r="I222" s="4">
        <f>ABS(IF(E222="Cartão à vista",D222*(-5%),IF(E222="À vista boleto",D222*(-7%),0)))</f>
        <v>0</v>
      </c>
      <c r="J222" s="4">
        <f>D222-I222</f>
        <v>1404</v>
      </c>
      <c r="K222" t="s">
        <v>18</v>
      </c>
      <c r="L222" s="4">
        <f t="shared" si="142"/>
        <v>210.6</v>
      </c>
    </row>
    <row r="223" spans="1:12" x14ac:dyDescent="0.2">
      <c r="A223" t="s">
        <v>16</v>
      </c>
      <c r="B223" s="2">
        <v>26</v>
      </c>
      <c r="C223" s="3">
        <v>61</v>
      </c>
      <c r="D223" s="4">
        <f t="shared" si="160"/>
        <v>1586</v>
      </c>
      <c r="E223" s="5" t="s">
        <v>17</v>
      </c>
      <c r="F223" s="5">
        <f t="shared" ref="F223:F286" si="163">F222</f>
        <v>43613</v>
      </c>
      <c r="G223" t="s">
        <v>29</v>
      </c>
      <c r="H223">
        <f t="shared" si="141"/>
        <v>2019</v>
      </c>
      <c r="I223" s="4">
        <f>ABS(IF(E223="Cartão à vista",D223*(-5%),IF(E223="À vista boleto",D223*(-7%),0)))</f>
        <v>0</v>
      </c>
      <c r="J223" s="4">
        <f>D223-I223</f>
        <v>1586</v>
      </c>
      <c r="K223" t="s">
        <v>19</v>
      </c>
      <c r="L223" s="4">
        <f t="shared" si="142"/>
        <v>237.89999999999998</v>
      </c>
    </row>
    <row r="224" spans="1:12" x14ac:dyDescent="0.2">
      <c r="A224" t="s">
        <v>12</v>
      </c>
      <c r="B224" s="2">
        <v>21</v>
      </c>
      <c r="C224" s="3">
        <v>21</v>
      </c>
      <c r="D224" s="4">
        <f>C224*B224</f>
        <v>441</v>
      </c>
      <c r="E224" s="5" t="s">
        <v>23</v>
      </c>
      <c r="F224" s="5">
        <f t="shared" ref="F224:F287" si="164">F223+1</f>
        <v>43614</v>
      </c>
      <c r="G224" t="s">
        <v>29</v>
      </c>
      <c r="H224">
        <f t="shared" si="141"/>
        <v>2019</v>
      </c>
      <c r="I224" s="4">
        <f>ABS(IF(E224="Cartão à vista",D224*(-5%),IF(E224="À vista boleto",D224*(-7%),0)))</f>
        <v>22.05</v>
      </c>
      <c r="J224" s="4">
        <f>D224-I224</f>
        <v>418.95</v>
      </c>
      <c r="K224" t="s">
        <v>24</v>
      </c>
      <c r="L224" s="4">
        <f t="shared" si="142"/>
        <v>22.05</v>
      </c>
    </row>
    <row r="225" spans="1:12" x14ac:dyDescent="0.2">
      <c r="A225" t="s">
        <v>16</v>
      </c>
      <c r="B225" s="2">
        <v>38</v>
      </c>
      <c r="C225" s="3">
        <v>20</v>
      </c>
      <c r="D225" s="4">
        <f t="shared" ref="D225:D227" si="165">C225*B225</f>
        <v>760</v>
      </c>
      <c r="E225" s="5" t="s">
        <v>17</v>
      </c>
      <c r="F225" s="5">
        <f t="shared" si="164"/>
        <v>43615</v>
      </c>
      <c r="G225" t="s">
        <v>29</v>
      </c>
      <c r="H225">
        <f t="shared" si="141"/>
        <v>2019</v>
      </c>
      <c r="I225" s="4">
        <f>ABS(IF(E225="Cartão à vista",D225*(-5%),IF(E225="À vista boleto",D225*(-7%),0)))</f>
        <v>0</v>
      </c>
      <c r="J225" s="4">
        <f>D225-I225</f>
        <v>760</v>
      </c>
      <c r="K225" t="s">
        <v>24</v>
      </c>
      <c r="L225" s="4">
        <f t="shared" si="142"/>
        <v>38</v>
      </c>
    </row>
    <row r="226" spans="1:12" x14ac:dyDescent="0.2">
      <c r="A226" t="s">
        <v>16</v>
      </c>
      <c r="B226" s="2">
        <v>26</v>
      </c>
      <c r="C226" s="3">
        <v>25</v>
      </c>
      <c r="D226" s="4">
        <f t="shared" si="165"/>
        <v>650</v>
      </c>
      <c r="E226" s="5" t="s">
        <v>17</v>
      </c>
      <c r="F226" s="5">
        <f t="shared" ref="F226:F289" si="166">F225</f>
        <v>43615</v>
      </c>
      <c r="G226" t="s">
        <v>29</v>
      </c>
      <c r="H226">
        <f t="shared" si="141"/>
        <v>2019</v>
      </c>
      <c r="I226" s="4">
        <f>ABS(IF(E226="Cartão à vista",D226*(-5%),IF(E226="À vista boleto",D226*(-7%),0)))</f>
        <v>0</v>
      </c>
      <c r="J226" s="4">
        <f>D226-I226</f>
        <v>650</v>
      </c>
      <c r="K226" t="s">
        <v>25</v>
      </c>
      <c r="L226" s="4">
        <f t="shared" si="142"/>
        <v>32.5</v>
      </c>
    </row>
    <row r="227" spans="1:12" x14ac:dyDescent="0.2">
      <c r="A227" t="s">
        <v>16</v>
      </c>
      <c r="B227" s="2">
        <v>26</v>
      </c>
      <c r="C227" s="3">
        <v>68</v>
      </c>
      <c r="D227" s="4">
        <f t="shared" si="165"/>
        <v>1768</v>
      </c>
      <c r="E227" s="5" t="s">
        <v>23</v>
      </c>
      <c r="F227" s="5">
        <f t="shared" ref="F227:F290" si="167">F226+1</f>
        <v>43616</v>
      </c>
      <c r="G227" t="s">
        <v>29</v>
      </c>
      <c r="H227">
        <f t="shared" si="141"/>
        <v>2019</v>
      </c>
      <c r="I227" s="4">
        <f>ABS(IF(E227="Cartão à vista",D227*(-5%),IF(E227="À vista boleto",D227*(-7%),0)))</f>
        <v>88.4</v>
      </c>
      <c r="J227" s="4">
        <f>D227-I227</f>
        <v>1679.6</v>
      </c>
      <c r="K227" t="s">
        <v>21</v>
      </c>
      <c r="L227" s="4">
        <f t="shared" si="142"/>
        <v>265.2</v>
      </c>
    </row>
    <row r="228" spans="1:12" x14ac:dyDescent="0.2">
      <c r="A228" t="s">
        <v>12</v>
      </c>
      <c r="B228" s="2">
        <v>35</v>
      </c>
      <c r="C228" s="3">
        <v>30</v>
      </c>
      <c r="D228" s="4">
        <f>C228*B228</f>
        <v>1050</v>
      </c>
      <c r="E228" s="5" t="s">
        <v>17</v>
      </c>
      <c r="F228" s="5">
        <f t="shared" si="167"/>
        <v>43617</v>
      </c>
      <c r="G228" t="s">
        <v>30</v>
      </c>
      <c r="H228">
        <f t="shared" si="141"/>
        <v>2019</v>
      </c>
      <c r="I228" s="4">
        <f>ABS(IF(E228="Cartão à vista",D228*(-5%),IF(E228="À vista boleto",D228*(-7%),0)))</f>
        <v>0</v>
      </c>
      <c r="J228" s="4">
        <f>D228-I228</f>
        <v>1050</v>
      </c>
      <c r="K228" t="s">
        <v>15</v>
      </c>
      <c r="L228" s="4">
        <f t="shared" si="142"/>
        <v>157.5</v>
      </c>
    </row>
    <row r="229" spans="1:12" x14ac:dyDescent="0.2">
      <c r="A229" t="s">
        <v>16</v>
      </c>
      <c r="B229" s="2">
        <v>26</v>
      </c>
      <c r="C229" s="3">
        <v>30</v>
      </c>
      <c r="D229" s="4">
        <f t="shared" ref="D229:D230" si="168">C229*B229</f>
        <v>780</v>
      </c>
      <c r="E229" s="5" t="s">
        <v>22</v>
      </c>
      <c r="F229" s="5">
        <f t="shared" ref="F229:F292" si="169">F228</f>
        <v>43617</v>
      </c>
      <c r="G229" t="s">
        <v>30</v>
      </c>
      <c r="H229">
        <f t="shared" si="141"/>
        <v>2019</v>
      </c>
      <c r="I229" s="4">
        <f>ABS(IF(E229="Cartão à vista",D229*(-5%),IF(E229="À vista boleto",D229*(-7%),0)))</f>
        <v>0</v>
      </c>
      <c r="J229" s="4">
        <f>D229-I229</f>
        <v>780</v>
      </c>
      <c r="K229" t="s">
        <v>15</v>
      </c>
      <c r="L229" s="4">
        <f t="shared" si="142"/>
        <v>39</v>
      </c>
    </row>
    <row r="230" spans="1:12" x14ac:dyDescent="0.2">
      <c r="A230" t="s">
        <v>16</v>
      </c>
      <c r="B230" s="2">
        <v>26</v>
      </c>
      <c r="C230" s="3">
        <v>73</v>
      </c>
      <c r="D230" s="4">
        <f t="shared" si="168"/>
        <v>1898</v>
      </c>
      <c r="E230" s="5" t="s">
        <v>23</v>
      </c>
      <c r="F230" s="5">
        <f t="shared" ref="F230:F293" si="170">F229+1</f>
        <v>43618</v>
      </c>
      <c r="G230" t="s">
        <v>30</v>
      </c>
      <c r="H230">
        <f t="shared" si="141"/>
        <v>2019</v>
      </c>
      <c r="I230" s="4">
        <f>ABS(IF(E230="Cartão à vista",D230*(-5%),IF(E230="À vista boleto",D230*(-7%),0)))</f>
        <v>94.9</v>
      </c>
      <c r="J230" s="4">
        <f>D230-I230</f>
        <v>1803.1</v>
      </c>
      <c r="K230" t="s">
        <v>25</v>
      </c>
      <c r="L230" s="4">
        <f t="shared" si="142"/>
        <v>284.7</v>
      </c>
    </row>
    <row r="231" spans="1:12" x14ac:dyDescent="0.2">
      <c r="A231" t="s">
        <v>12</v>
      </c>
      <c r="B231" s="2">
        <v>35</v>
      </c>
      <c r="C231" s="3">
        <v>40</v>
      </c>
      <c r="D231" s="4">
        <f>C231*B231</f>
        <v>1400</v>
      </c>
      <c r="E231" s="5" t="s">
        <v>23</v>
      </c>
      <c r="F231" s="5">
        <f t="shared" si="170"/>
        <v>43619</v>
      </c>
      <c r="G231" t="s">
        <v>30</v>
      </c>
      <c r="H231">
        <f t="shared" si="141"/>
        <v>2019</v>
      </c>
      <c r="I231" s="4">
        <f>ABS(IF(E231="Cartão à vista",D231*(-5%),IF(E231="À vista boleto",D231*(-7%),0)))</f>
        <v>70</v>
      </c>
      <c r="J231" s="4">
        <f>D231-I231</f>
        <v>1330</v>
      </c>
      <c r="K231" t="s">
        <v>21</v>
      </c>
      <c r="L231" s="4">
        <f t="shared" si="142"/>
        <v>210</v>
      </c>
    </row>
    <row r="232" spans="1:12" x14ac:dyDescent="0.2">
      <c r="A232" t="s">
        <v>16</v>
      </c>
      <c r="B232" s="2">
        <v>26</v>
      </c>
      <c r="C232" s="3">
        <v>14</v>
      </c>
      <c r="D232" s="4">
        <f>C232*B232</f>
        <v>364</v>
      </c>
      <c r="E232" s="5" t="s">
        <v>17</v>
      </c>
      <c r="F232" s="5">
        <f t="shared" ref="F232:F295" si="171">F231</f>
        <v>43619</v>
      </c>
      <c r="G232" t="s">
        <v>30</v>
      </c>
      <c r="H232">
        <f t="shared" si="141"/>
        <v>2019</v>
      </c>
      <c r="I232" s="4">
        <f>ABS(IF(E232="Cartão à vista",D232*(-5%),IF(E232="À vista boleto",D232*(-7%),0)))</f>
        <v>0</v>
      </c>
      <c r="J232" s="4">
        <f>D232-I232</f>
        <v>364</v>
      </c>
      <c r="K232" t="s">
        <v>15</v>
      </c>
      <c r="L232" s="4">
        <f t="shared" si="142"/>
        <v>18.2</v>
      </c>
    </row>
    <row r="233" spans="1:12" x14ac:dyDescent="0.2">
      <c r="A233" t="s">
        <v>12</v>
      </c>
      <c r="B233" s="2">
        <v>35</v>
      </c>
      <c r="C233" s="3">
        <v>13</v>
      </c>
      <c r="D233" s="4">
        <f>C233*B233</f>
        <v>455</v>
      </c>
      <c r="E233" s="5" t="s">
        <v>22</v>
      </c>
      <c r="F233" s="5">
        <f t="shared" ref="F233:F296" si="172">F232+1</f>
        <v>43620</v>
      </c>
      <c r="G233" t="s">
        <v>30</v>
      </c>
      <c r="H233">
        <f t="shared" si="141"/>
        <v>2019</v>
      </c>
      <c r="I233" s="4">
        <f>ABS(IF(E233="Cartão à vista",D233*(-5%),IF(E233="À vista boleto",D233*(-7%),0)))</f>
        <v>0</v>
      </c>
      <c r="J233" s="4">
        <f>D233-I233</f>
        <v>455</v>
      </c>
      <c r="K233" t="s">
        <v>21</v>
      </c>
      <c r="L233" s="4">
        <f t="shared" si="142"/>
        <v>22.75</v>
      </c>
    </row>
    <row r="234" spans="1:12" x14ac:dyDescent="0.2">
      <c r="A234" t="s">
        <v>12</v>
      </c>
      <c r="B234" s="2">
        <v>44</v>
      </c>
      <c r="C234" s="3">
        <v>14</v>
      </c>
      <c r="D234" s="4">
        <f>C234*B234</f>
        <v>616</v>
      </c>
      <c r="E234" s="5" t="s">
        <v>17</v>
      </c>
      <c r="F234" s="5">
        <f t="shared" si="172"/>
        <v>43621</v>
      </c>
      <c r="G234" t="s">
        <v>30</v>
      </c>
      <c r="H234">
        <f t="shared" si="141"/>
        <v>2019</v>
      </c>
      <c r="I234" s="4">
        <f>ABS(IF(E234="Cartão à vista",D234*(-5%),IF(E234="À vista boleto",D234*(-7%),0)))</f>
        <v>0</v>
      </c>
      <c r="J234" s="4">
        <f>D234-I234</f>
        <v>616</v>
      </c>
      <c r="K234" t="s">
        <v>18</v>
      </c>
      <c r="L234" s="4">
        <f t="shared" si="142"/>
        <v>30.8</v>
      </c>
    </row>
    <row r="235" spans="1:12" x14ac:dyDescent="0.2">
      <c r="A235" t="s">
        <v>16</v>
      </c>
      <c r="B235" s="2">
        <v>26</v>
      </c>
      <c r="C235" s="3">
        <v>35</v>
      </c>
      <c r="D235" s="4">
        <f t="shared" ref="D235:D239" si="173">C235*B235</f>
        <v>910</v>
      </c>
      <c r="E235" s="5" t="s">
        <v>22</v>
      </c>
      <c r="F235" s="5">
        <f t="shared" ref="F235:F298" si="174">F234</f>
        <v>43621</v>
      </c>
      <c r="G235" t="s">
        <v>30</v>
      </c>
      <c r="H235">
        <f t="shared" si="141"/>
        <v>2019</v>
      </c>
      <c r="I235" s="4">
        <f>ABS(IF(E235="Cartão à vista",D235*(-5%),IF(E235="À vista boleto",D235*(-7%),0)))</f>
        <v>0</v>
      </c>
      <c r="J235" s="4">
        <f>D235-I235</f>
        <v>910</v>
      </c>
      <c r="K235" t="s">
        <v>15</v>
      </c>
      <c r="L235" s="4">
        <f t="shared" si="142"/>
        <v>45.5</v>
      </c>
    </row>
    <row r="236" spans="1:12" x14ac:dyDescent="0.2">
      <c r="A236" t="s">
        <v>16</v>
      </c>
      <c r="B236" s="2">
        <v>44</v>
      </c>
      <c r="C236" s="3">
        <v>46</v>
      </c>
      <c r="D236" s="4">
        <f t="shared" si="173"/>
        <v>2024</v>
      </c>
      <c r="E236" s="5" t="s">
        <v>17</v>
      </c>
      <c r="F236" s="5">
        <f t="shared" ref="F236:F299" si="175">F235+1</f>
        <v>43622</v>
      </c>
      <c r="G236" t="s">
        <v>30</v>
      </c>
      <c r="H236">
        <f t="shared" si="141"/>
        <v>2019</v>
      </c>
      <c r="I236" s="4">
        <f>ABS(IF(E236="Cartão à vista",D236*(-5%),IF(E236="À vista boleto",D236*(-7%),0)))</f>
        <v>0</v>
      </c>
      <c r="J236" s="4">
        <f>D236-I236</f>
        <v>2024</v>
      </c>
      <c r="K236" t="s">
        <v>21</v>
      </c>
      <c r="L236" s="4">
        <f t="shared" si="142"/>
        <v>303.59999999999997</v>
      </c>
    </row>
    <row r="237" spans="1:12" x14ac:dyDescent="0.2">
      <c r="A237" t="s">
        <v>16</v>
      </c>
      <c r="B237" s="2">
        <v>38</v>
      </c>
      <c r="C237" s="3">
        <v>26</v>
      </c>
      <c r="D237" s="4">
        <f t="shared" si="173"/>
        <v>988</v>
      </c>
      <c r="E237" s="5" t="s">
        <v>17</v>
      </c>
      <c r="F237" s="5">
        <f t="shared" si="175"/>
        <v>43623</v>
      </c>
      <c r="G237" t="s">
        <v>30</v>
      </c>
      <c r="H237">
        <f t="shared" si="141"/>
        <v>2019</v>
      </c>
      <c r="I237" s="4">
        <f>ABS(IF(E237="Cartão à vista",D237*(-5%),IF(E237="À vista boleto",D237*(-7%),0)))</f>
        <v>0</v>
      </c>
      <c r="J237" s="4">
        <f>D237-I237</f>
        <v>988</v>
      </c>
      <c r="K237" t="s">
        <v>15</v>
      </c>
      <c r="L237" s="4">
        <f t="shared" si="142"/>
        <v>49.400000000000006</v>
      </c>
    </row>
    <row r="238" spans="1:12" x14ac:dyDescent="0.2">
      <c r="A238" t="s">
        <v>16</v>
      </c>
      <c r="B238" s="2">
        <v>38</v>
      </c>
      <c r="C238" s="3">
        <v>28</v>
      </c>
      <c r="D238" s="4">
        <f t="shared" si="173"/>
        <v>1064</v>
      </c>
      <c r="E238" s="5" t="s">
        <v>22</v>
      </c>
      <c r="F238" s="5">
        <f t="shared" ref="F238:F301" si="176">F237</f>
        <v>43623</v>
      </c>
      <c r="G238" t="s">
        <v>30</v>
      </c>
      <c r="H238">
        <f t="shared" si="141"/>
        <v>2019</v>
      </c>
      <c r="I238" s="4">
        <f>ABS(IF(E238="Cartão à vista",D238*(-5%),IF(E238="À vista boleto",D238*(-7%),0)))</f>
        <v>0</v>
      </c>
      <c r="J238" s="4">
        <f>D238-I238</f>
        <v>1064</v>
      </c>
      <c r="K238" t="s">
        <v>20</v>
      </c>
      <c r="L238" s="4">
        <f t="shared" si="142"/>
        <v>159.6</v>
      </c>
    </row>
    <row r="239" spans="1:12" x14ac:dyDescent="0.2">
      <c r="A239" t="s">
        <v>16</v>
      </c>
      <c r="B239" s="2">
        <v>44</v>
      </c>
      <c r="C239" s="3">
        <v>28</v>
      </c>
      <c r="D239" s="4">
        <f t="shared" si="173"/>
        <v>1232</v>
      </c>
      <c r="E239" s="5" t="s">
        <v>22</v>
      </c>
      <c r="F239" s="5">
        <f t="shared" ref="F239:F302" si="177">F238+1</f>
        <v>43624</v>
      </c>
      <c r="G239" t="s">
        <v>30</v>
      </c>
      <c r="H239">
        <f t="shared" si="141"/>
        <v>2019</v>
      </c>
      <c r="I239" s="4">
        <f>ABS(IF(E239="Cartão à vista",D239*(-5%),IF(E239="À vista boleto",D239*(-7%),0)))</f>
        <v>0</v>
      </c>
      <c r="J239" s="4">
        <f>D239-I239</f>
        <v>1232</v>
      </c>
      <c r="K239" t="s">
        <v>21</v>
      </c>
      <c r="L239" s="4">
        <f t="shared" si="142"/>
        <v>184.79999999999998</v>
      </c>
    </row>
    <row r="240" spans="1:12" x14ac:dyDescent="0.2">
      <c r="A240" t="s">
        <v>12</v>
      </c>
      <c r="B240" s="2">
        <v>11</v>
      </c>
      <c r="C240" s="3">
        <v>12</v>
      </c>
      <c r="D240" s="4">
        <f>C240*B240</f>
        <v>132</v>
      </c>
      <c r="E240" s="5" t="s">
        <v>17</v>
      </c>
      <c r="F240" s="5">
        <f t="shared" si="177"/>
        <v>43625</v>
      </c>
      <c r="G240" t="s">
        <v>30</v>
      </c>
      <c r="H240">
        <f t="shared" si="141"/>
        <v>2019</v>
      </c>
      <c r="I240" s="4">
        <f>ABS(IF(E240="Cartão à vista",D240*(-5%),IF(E240="À vista boleto",D240*(-7%),0)))</f>
        <v>0</v>
      </c>
      <c r="J240" s="4">
        <f>D240-I240</f>
        <v>132</v>
      </c>
      <c r="K240" t="s">
        <v>15</v>
      </c>
      <c r="L240" s="4">
        <f t="shared" si="142"/>
        <v>6.6000000000000005</v>
      </c>
    </row>
    <row r="241" spans="1:12" x14ac:dyDescent="0.2">
      <c r="A241" t="s">
        <v>16</v>
      </c>
      <c r="B241" s="2">
        <v>44</v>
      </c>
      <c r="C241" s="3">
        <v>19</v>
      </c>
      <c r="D241" s="4">
        <f t="shared" ref="D241:D287" si="178">C241*B241</f>
        <v>836</v>
      </c>
      <c r="E241" s="5" t="s">
        <v>17</v>
      </c>
      <c r="F241" s="5">
        <f t="shared" ref="F241:F304" si="179">F240</f>
        <v>43625</v>
      </c>
      <c r="G241" t="s">
        <v>30</v>
      </c>
      <c r="H241">
        <f t="shared" si="141"/>
        <v>2019</v>
      </c>
      <c r="I241" s="4">
        <f>ABS(IF(E241="Cartão à vista",D241*(-5%),IF(E241="À vista boleto",D241*(-7%),0)))</f>
        <v>0</v>
      </c>
      <c r="J241" s="4">
        <f>D241-I241</f>
        <v>836</v>
      </c>
      <c r="K241" t="s">
        <v>15</v>
      </c>
      <c r="L241" s="4">
        <f t="shared" si="142"/>
        <v>41.800000000000004</v>
      </c>
    </row>
    <row r="242" spans="1:12" x14ac:dyDescent="0.2">
      <c r="A242" t="s">
        <v>16</v>
      </c>
      <c r="B242" s="2">
        <v>26</v>
      </c>
      <c r="C242" s="3">
        <v>30</v>
      </c>
      <c r="D242" s="4">
        <f t="shared" si="178"/>
        <v>780</v>
      </c>
      <c r="E242" s="5" t="s">
        <v>17</v>
      </c>
      <c r="F242" s="5">
        <f t="shared" ref="F242:F305" si="180">F241+1</f>
        <v>43626</v>
      </c>
      <c r="G242" t="s">
        <v>30</v>
      </c>
      <c r="H242">
        <f t="shared" si="141"/>
        <v>2019</v>
      </c>
      <c r="I242" s="4">
        <f>ABS(IF(E242="Cartão à vista",D242*(-5%),IF(E242="À vista boleto",D242*(-7%),0)))</f>
        <v>0</v>
      </c>
      <c r="J242" s="4">
        <f>D242-I242</f>
        <v>780</v>
      </c>
      <c r="K242" t="s">
        <v>24</v>
      </c>
      <c r="L242" s="4">
        <f t="shared" si="142"/>
        <v>39</v>
      </c>
    </row>
    <row r="243" spans="1:12" x14ac:dyDescent="0.2">
      <c r="A243" t="s">
        <v>16</v>
      </c>
      <c r="B243" s="2">
        <v>44</v>
      </c>
      <c r="C243" s="3">
        <v>33</v>
      </c>
      <c r="D243" s="4">
        <f t="shared" si="178"/>
        <v>1452</v>
      </c>
      <c r="E243" s="5" t="s">
        <v>22</v>
      </c>
      <c r="F243" s="5">
        <f t="shared" si="180"/>
        <v>43627</v>
      </c>
      <c r="G243" t="s">
        <v>30</v>
      </c>
      <c r="H243">
        <f t="shared" si="141"/>
        <v>2019</v>
      </c>
      <c r="I243" s="4">
        <f>ABS(IF(E243="Cartão à vista",D243*(-5%),IF(E243="À vista boleto",D243*(-7%),0)))</f>
        <v>0</v>
      </c>
      <c r="J243" s="4">
        <f>D243-I243</f>
        <v>1452</v>
      </c>
      <c r="K243" t="s">
        <v>15</v>
      </c>
      <c r="L243" s="4">
        <f t="shared" si="142"/>
        <v>217.79999999999998</v>
      </c>
    </row>
    <row r="244" spans="1:12" x14ac:dyDescent="0.2">
      <c r="A244" t="s">
        <v>16</v>
      </c>
      <c r="B244" s="2">
        <v>26</v>
      </c>
      <c r="C244" s="3">
        <v>32</v>
      </c>
      <c r="D244" s="4">
        <f t="shared" si="178"/>
        <v>832</v>
      </c>
      <c r="E244" s="5" t="s">
        <v>22</v>
      </c>
      <c r="F244" s="5">
        <f t="shared" ref="F244:F307" si="181">F243</f>
        <v>43627</v>
      </c>
      <c r="G244" t="s">
        <v>30</v>
      </c>
      <c r="H244">
        <f t="shared" si="141"/>
        <v>2019</v>
      </c>
      <c r="I244" s="4">
        <f>ABS(IF(E244="Cartão à vista",D244*(-5%),IF(E244="À vista boleto",D244*(-7%),0)))</f>
        <v>0</v>
      </c>
      <c r="J244" s="4">
        <f>D244-I244</f>
        <v>832</v>
      </c>
      <c r="K244" t="s">
        <v>19</v>
      </c>
      <c r="L244" s="4">
        <f t="shared" si="142"/>
        <v>41.6</v>
      </c>
    </row>
    <row r="245" spans="1:12" x14ac:dyDescent="0.2">
      <c r="A245" t="s">
        <v>16</v>
      </c>
      <c r="B245" s="2">
        <v>44</v>
      </c>
      <c r="C245" s="3">
        <v>33</v>
      </c>
      <c r="D245" s="4">
        <f t="shared" si="178"/>
        <v>1452</v>
      </c>
      <c r="E245" s="5" t="s">
        <v>17</v>
      </c>
      <c r="F245" s="5">
        <f t="shared" ref="F245:F308" si="182">F244+1</f>
        <v>43628</v>
      </c>
      <c r="G245" t="s">
        <v>30</v>
      </c>
      <c r="H245">
        <f t="shared" si="141"/>
        <v>2019</v>
      </c>
      <c r="I245" s="4">
        <f>ABS(IF(E245="Cartão à vista",D245*(-5%),IF(E245="À vista boleto",D245*(-7%),0)))</f>
        <v>0</v>
      </c>
      <c r="J245" s="4">
        <f>D245-I245</f>
        <v>1452</v>
      </c>
      <c r="K245" t="s">
        <v>20</v>
      </c>
      <c r="L245" s="4">
        <f t="shared" si="142"/>
        <v>217.79999999999998</v>
      </c>
    </row>
    <row r="246" spans="1:12" x14ac:dyDescent="0.2">
      <c r="A246" t="s">
        <v>16</v>
      </c>
      <c r="B246" s="2">
        <v>26</v>
      </c>
      <c r="C246" s="3">
        <v>12</v>
      </c>
      <c r="D246" s="4">
        <f t="shared" si="178"/>
        <v>312</v>
      </c>
      <c r="E246" s="5" t="s">
        <v>22</v>
      </c>
      <c r="F246" s="5">
        <f t="shared" si="182"/>
        <v>43629</v>
      </c>
      <c r="G246" t="s">
        <v>30</v>
      </c>
      <c r="H246">
        <f t="shared" si="141"/>
        <v>2019</v>
      </c>
      <c r="I246" s="4">
        <f>ABS(IF(E246="Cartão à vista",D246*(-5%),IF(E246="À vista boleto",D246*(-7%),0)))</f>
        <v>0</v>
      </c>
      <c r="J246" s="4">
        <f>D246-I246</f>
        <v>312</v>
      </c>
      <c r="K246" t="s">
        <v>21</v>
      </c>
      <c r="L246" s="4">
        <f t="shared" si="142"/>
        <v>15.600000000000001</v>
      </c>
    </row>
    <row r="247" spans="1:12" x14ac:dyDescent="0.2">
      <c r="A247" t="s">
        <v>16</v>
      </c>
      <c r="B247" s="2">
        <v>38</v>
      </c>
      <c r="C247" s="3">
        <v>45</v>
      </c>
      <c r="D247" s="4">
        <f t="shared" si="178"/>
        <v>1710</v>
      </c>
      <c r="E247" s="5" t="s">
        <v>13</v>
      </c>
      <c r="F247" s="5">
        <f t="shared" ref="F247:F310" si="183">F246</f>
        <v>43629</v>
      </c>
      <c r="G247" t="s">
        <v>30</v>
      </c>
      <c r="H247">
        <f t="shared" si="141"/>
        <v>2019</v>
      </c>
      <c r="I247" s="4">
        <f>ABS(IF(E247="Cartão à vista",D247*(-5%),IF(E247="À vista boleto",D247*(-7%),0)))</f>
        <v>119.70000000000002</v>
      </c>
      <c r="J247" s="4">
        <f>D247-I247</f>
        <v>1590.3</v>
      </c>
      <c r="K247" t="s">
        <v>25</v>
      </c>
      <c r="L247" s="4">
        <f t="shared" si="142"/>
        <v>256.5</v>
      </c>
    </row>
    <row r="248" spans="1:12" x14ac:dyDescent="0.2">
      <c r="A248" t="s">
        <v>12</v>
      </c>
      <c r="B248" s="2">
        <v>44</v>
      </c>
      <c r="C248" s="3">
        <v>58</v>
      </c>
      <c r="D248" s="4">
        <f t="shared" si="178"/>
        <v>2552</v>
      </c>
      <c r="E248" s="5" t="s">
        <v>17</v>
      </c>
      <c r="F248" s="5">
        <f t="shared" ref="F248:F311" si="184">F247+1</f>
        <v>43630</v>
      </c>
      <c r="G248" t="s">
        <v>30</v>
      </c>
      <c r="H248">
        <f t="shared" si="141"/>
        <v>2019</v>
      </c>
      <c r="I248" s="4">
        <f>ABS(IF(E248="Cartão à vista",D248*(-5%),IF(E248="À vista boleto",D248*(-7%),0)))</f>
        <v>0</v>
      </c>
      <c r="J248" s="4">
        <f>D248-I248</f>
        <v>2552</v>
      </c>
      <c r="K248" t="s">
        <v>25</v>
      </c>
      <c r="L248" s="4">
        <f t="shared" si="142"/>
        <v>382.8</v>
      </c>
    </row>
    <row r="249" spans="1:12" x14ac:dyDescent="0.2">
      <c r="A249" t="s">
        <v>12</v>
      </c>
      <c r="B249" s="2">
        <v>35</v>
      </c>
      <c r="C249" s="3">
        <v>55</v>
      </c>
      <c r="D249" s="4">
        <f t="shared" si="178"/>
        <v>1925</v>
      </c>
      <c r="E249" s="5" t="s">
        <v>23</v>
      </c>
      <c r="F249" s="5">
        <f t="shared" si="184"/>
        <v>43631</v>
      </c>
      <c r="G249" t="s">
        <v>30</v>
      </c>
      <c r="H249">
        <f t="shared" si="141"/>
        <v>2019</v>
      </c>
      <c r="I249" s="4">
        <f>ABS(IF(E249="Cartão à vista",D249*(-5%),IF(E249="À vista boleto",D249*(-7%),0)))</f>
        <v>96.25</v>
      </c>
      <c r="J249" s="4">
        <f>D249-I249</f>
        <v>1828.75</v>
      </c>
      <c r="K249" t="s">
        <v>15</v>
      </c>
      <c r="L249" s="4">
        <f t="shared" si="142"/>
        <v>288.75</v>
      </c>
    </row>
    <row r="250" spans="1:12" x14ac:dyDescent="0.2">
      <c r="A250" t="s">
        <v>12</v>
      </c>
      <c r="B250" s="2">
        <v>35</v>
      </c>
      <c r="C250" s="3">
        <v>30</v>
      </c>
      <c r="D250" s="4">
        <f t="shared" si="178"/>
        <v>1050</v>
      </c>
      <c r="E250" s="5" t="s">
        <v>23</v>
      </c>
      <c r="F250" s="5">
        <f t="shared" ref="F250:F313" si="185">F249</f>
        <v>43631</v>
      </c>
      <c r="G250" t="s">
        <v>30</v>
      </c>
      <c r="H250">
        <f t="shared" si="141"/>
        <v>2019</v>
      </c>
      <c r="I250" s="4">
        <f>ABS(IF(E250="Cartão à vista",D250*(-5%),IF(E250="À vista boleto",D250*(-7%),0)))</f>
        <v>52.5</v>
      </c>
      <c r="J250" s="4">
        <f>D250-I250</f>
        <v>997.5</v>
      </c>
      <c r="K250" t="s">
        <v>18</v>
      </c>
      <c r="L250" s="4">
        <f t="shared" si="142"/>
        <v>157.5</v>
      </c>
    </row>
    <row r="251" spans="1:12" x14ac:dyDescent="0.2">
      <c r="A251" t="s">
        <v>12</v>
      </c>
      <c r="B251" s="2">
        <v>21</v>
      </c>
      <c r="C251" s="3">
        <v>33</v>
      </c>
      <c r="D251" s="4">
        <f t="shared" si="178"/>
        <v>693</v>
      </c>
      <c r="E251" s="5" t="s">
        <v>22</v>
      </c>
      <c r="F251" s="5">
        <f t="shared" ref="F251:F314" si="186">F250+1</f>
        <v>43632</v>
      </c>
      <c r="G251" t="s">
        <v>30</v>
      </c>
      <c r="H251">
        <f t="shared" si="141"/>
        <v>2019</v>
      </c>
      <c r="I251" s="4">
        <f>ABS(IF(E251="Cartão à vista",D251*(-5%),IF(E251="À vista boleto",D251*(-7%),0)))</f>
        <v>0</v>
      </c>
      <c r="J251" s="4">
        <f>D251-I251</f>
        <v>693</v>
      </c>
      <c r="K251" t="s">
        <v>20</v>
      </c>
      <c r="L251" s="4">
        <f t="shared" si="142"/>
        <v>34.65</v>
      </c>
    </row>
    <row r="252" spans="1:12" x14ac:dyDescent="0.2">
      <c r="A252" t="s">
        <v>16</v>
      </c>
      <c r="B252" s="2">
        <v>38</v>
      </c>
      <c r="C252" s="3">
        <v>53</v>
      </c>
      <c r="D252" s="4">
        <f t="shared" si="178"/>
        <v>2014</v>
      </c>
      <c r="E252" s="5" t="s">
        <v>17</v>
      </c>
      <c r="F252" s="5">
        <f t="shared" si="186"/>
        <v>43633</v>
      </c>
      <c r="G252" t="s">
        <v>30</v>
      </c>
      <c r="H252">
        <f t="shared" si="141"/>
        <v>2019</v>
      </c>
      <c r="I252" s="4">
        <f>ABS(IF(E252="Cartão à vista",D252*(-5%),IF(E252="À vista boleto",D252*(-7%),0)))</f>
        <v>0</v>
      </c>
      <c r="J252" s="4">
        <f>D252-I252</f>
        <v>2014</v>
      </c>
      <c r="K252" t="s">
        <v>21</v>
      </c>
      <c r="L252" s="4">
        <f t="shared" si="142"/>
        <v>302.09999999999997</v>
      </c>
    </row>
    <row r="253" spans="1:12" x14ac:dyDescent="0.2">
      <c r="A253" t="s">
        <v>12</v>
      </c>
      <c r="B253" s="2">
        <v>35</v>
      </c>
      <c r="C253" s="3">
        <v>65</v>
      </c>
      <c r="D253" s="4">
        <f t="shared" si="178"/>
        <v>2275</v>
      </c>
      <c r="E253" s="5" t="s">
        <v>22</v>
      </c>
      <c r="F253" s="5">
        <f t="shared" ref="F253:F316" si="187">F252</f>
        <v>43633</v>
      </c>
      <c r="G253" t="s">
        <v>30</v>
      </c>
      <c r="H253">
        <f t="shared" si="141"/>
        <v>2019</v>
      </c>
      <c r="I253" s="4">
        <f>ABS(IF(E253="Cartão à vista",D253*(-5%),IF(E253="À vista boleto",D253*(-7%),0)))</f>
        <v>0</v>
      </c>
      <c r="J253" s="4">
        <f>D253-I253</f>
        <v>2275</v>
      </c>
      <c r="K253" t="s">
        <v>25</v>
      </c>
      <c r="L253" s="4">
        <f t="shared" si="142"/>
        <v>341.25</v>
      </c>
    </row>
    <row r="254" spans="1:12" x14ac:dyDescent="0.2">
      <c r="A254" t="s">
        <v>12</v>
      </c>
      <c r="B254" s="2">
        <v>11</v>
      </c>
      <c r="C254" s="3">
        <v>19</v>
      </c>
      <c r="D254" s="4">
        <f t="shared" si="178"/>
        <v>209</v>
      </c>
      <c r="E254" s="5" t="s">
        <v>17</v>
      </c>
      <c r="F254" s="5">
        <f t="shared" ref="F254:F317" si="188">F253+1</f>
        <v>43634</v>
      </c>
      <c r="G254" t="s">
        <v>30</v>
      </c>
      <c r="H254">
        <f t="shared" si="141"/>
        <v>2019</v>
      </c>
      <c r="I254" s="4">
        <f>ABS(IF(E254="Cartão à vista",D254*(-5%),IF(E254="À vista boleto",D254*(-7%),0)))</f>
        <v>0</v>
      </c>
      <c r="J254" s="4">
        <f>D254-I254</f>
        <v>209</v>
      </c>
      <c r="K254" t="s">
        <v>25</v>
      </c>
      <c r="L254" s="4">
        <f t="shared" si="142"/>
        <v>10.450000000000001</v>
      </c>
    </row>
    <row r="255" spans="1:12" x14ac:dyDescent="0.2">
      <c r="A255" t="s">
        <v>12</v>
      </c>
      <c r="B255" s="2">
        <v>21</v>
      </c>
      <c r="C255" s="3">
        <v>10</v>
      </c>
      <c r="D255" s="4">
        <f t="shared" si="178"/>
        <v>210</v>
      </c>
      <c r="E255" s="5" t="s">
        <v>22</v>
      </c>
      <c r="F255" s="5">
        <f t="shared" si="188"/>
        <v>43635</v>
      </c>
      <c r="G255" t="s">
        <v>30</v>
      </c>
      <c r="H255">
        <f t="shared" si="141"/>
        <v>2019</v>
      </c>
      <c r="I255" s="4">
        <f>ABS(IF(E255="Cartão à vista",D255*(-5%),IF(E255="À vista boleto",D255*(-7%),0)))</f>
        <v>0</v>
      </c>
      <c r="J255" s="4">
        <f>D255-I255</f>
        <v>210</v>
      </c>
      <c r="K255" t="s">
        <v>15</v>
      </c>
      <c r="L255" s="4">
        <f t="shared" si="142"/>
        <v>10.5</v>
      </c>
    </row>
    <row r="256" spans="1:12" x14ac:dyDescent="0.2">
      <c r="A256" t="s">
        <v>16</v>
      </c>
      <c r="B256" s="2">
        <v>44</v>
      </c>
      <c r="C256" s="3">
        <v>25</v>
      </c>
      <c r="D256" s="4">
        <f t="shared" si="178"/>
        <v>1100</v>
      </c>
      <c r="E256" s="5" t="s">
        <v>23</v>
      </c>
      <c r="F256" s="5">
        <f t="shared" ref="F256:F319" si="189">F255</f>
        <v>43635</v>
      </c>
      <c r="G256" t="s">
        <v>30</v>
      </c>
      <c r="H256">
        <f t="shared" si="141"/>
        <v>2019</v>
      </c>
      <c r="I256" s="4">
        <f>ABS(IF(E256="Cartão à vista",D256*(-5%),IF(E256="À vista boleto",D256*(-7%),0)))</f>
        <v>55</v>
      </c>
      <c r="J256" s="4">
        <f>D256-I256</f>
        <v>1045</v>
      </c>
      <c r="K256" t="s">
        <v>18</v>
      </c>
      <c r="L256" s="4">
        <f t="shared" si="142"/>
        <v>165</v>
      </c>
    </row>
    <row r="257" spans="1:12" x14ac:dyDescent="0.2">
      <c r="A257" t="s">
        <v>16</v>
      </c>
      <c r="B257" s="2">
        <v>38</v>
      </c>
      <c r="C257" s="3">
        <v>75</v>
      </c>
      <c r="D257" s="4">
        <f t="shared" si="178"/>
        <v>2850</v>
      </c>
      <c r="E257" s="5" t="s">
        <v>17</v>
      </c>
      <c r="F257" s="5">
        <f t="shared" ref="F257:F320" si="190">F256+1</f>
        <v>43636</v>
      </c>
      <c r="G257" t="s">
        <v>30</v>
      </c>
      <c r="H257">
        <f t="shared" si="141"/>
        <v>2019</v>
      </c>
      <c r="I257" s="4">
        <f>ABS(IF(E257="Cartão à vista",D257*(-5%),IF(E257="À vista boleto",D257*(-7%),0)))</f>
        <v>0</v>
      </c>
      <c r="J257" s="4">
        <f>D257-I257</f>
        <v>2850</v>
      </c>
      <c r="K257" t="s">
        <v>20</v>
      </c>
      <c r="L257" s="4">
        <f t="shared" si="142"/>
        <v>427.5</v>
      </c>
    </row>
    <row r="258" spans="1:12" x14ac:dyDescent="0.2">
      <c r="A258" t="s">
        <v>12</v>
      </c>
      <c r="B258" s="2">
        <v>35</v>
      </c>
      <c r="C258" s="3">
        <v>12</v>
      </c>
      <c r="D258" s="4">
        <f t="shared" si="178"/>
        <v>420</v>
      </c>
      <c r="E258" s="5" t="s">
        <v>22</v>
      </c>
      <c r="F258" s="5">
        <f t="shared" si="190"/>
        <v>43637</v>
      </c>
      <c r="G258" t="s">
        <v>30</v>
      </c>
      <c r="H258">
        <f t="shared" si="141"/>
        <v>2019</v>
      </c>
      <c r="I258" s="4">
        <f>ABS(IF(E258="Cartão à vista",D258*(-5%),IF(E258="À vista boleto",D258*(-7%),0)))</f>
        <v>0</v>
      </c>
      <c r="J258" s="4">
        <f>D258-I258</f>
        <v>420</v>
      </c>
      <c r="K258" t="s">
        <v>21</v>
      </c>
      <c r="L258" s="4">
        <f t="shared" si="142"/>
        <v>21</v>
      </c>
    </row>
    <row r="259" spans="1:12" x14ac:dyDescent="0.2">
      <c r="A259" t="s">
        <v>12</v>
      </c>
      <c r="B259" s="2">
        <v>35</v>
      </c>
      <c r="C259" s="3">
        <v>23</v>
      </c>
      <c r="D259" s="4">
        <f t="shared" si="178"/>
        <v>805</v>
      </c>
      <c r="E259" s="5" t="s">
        <v>22</v>
      </c>
      <c r="F259" s="5">
        <f t="shared" ref="F259:F322" si="191">F258</f>
        <v>43637</v>
      </c>
      <c r="G259" t="s">
        <v>30</v>
      </c>
      <c r="H259">
        <f t="shared" ref="H259:H322" si="192">YEAR(F259)</f>
        <v>2019</v>
      </c>
      <c r="I259" s="4">
        <f>ABS(IF(E259="Cartão à vista",D259*(-5%),IF(E259="À vista boleto",D259*(-7%),0)))</f>
        <v>0</v>
      </c>
      <c r="J259" s="4">
        <f>D259-I259</f>
        <v>805</v>
      </c>
      <c r="K259" t="s">
        <v>25</v>
      </c>
      <c r="L259" s="4">
        <f t="shared" ref="L259:L322" si="193">IF(D259&gt;=1000,D259*15%,IF(D259&lt;1000,D259*5%,0))</f>
        <v>40.25</v>
      </c>
    </row>
    <row r="260" spans="1:12" x14ac:dyDescent="0.2">
      <c r="A260" t="s">
        <v>12</v>
      </c>
      <c r="B260" s="2">
        <v>11</v>
      </c>
      <c r="C260" s="3">
        <v>13</v>
      </c>
      <c r="D260" s="4">
        <f t="shared" si="178"/>
        <v>143</v>
      </c>
      <c r="E260" s="5" t="s">
        <v>17</v>
      </c>
      <c r="F260" s="5">
        <f t="shared" ref="F260:F323" si="194">F259+1</f>
        <v>43638</v>
      </c>
      <c r="G260" t="s">
        <v>30</v>
      </c>
      <c r="H260">
        <f t="shared" si="192"/>
        <v>2019</v>
      </c>
      <c r="I260" s="4">
        <f>ABS(IF(E260="Cartão à vista",D260*(-5%),IF(E260="À vista boleto",D260*(-7%),0)))</f>
        <v>0</v>
      </c>
      <c r="J260" s="4">
        <f>D260-I260</f>
        <v>143</v>
      </c>
      <c r="K260" t="s">
        <v>25</v>
      </c>
      <c r="L260" s="4">
        <f t="shared" si="193"/>
        <v>7.15</v>
      </c>
    </row>
    <row r="261" spans="1:12" x14ac:dyDescent="0.2">
      <c r="A261" t="s">
        <v>12</v>
      </c>
      <c r="B261" s="2">
        <v>21</v>
      </c>
      <c r="C261" s="3">
        <v>10</v>
      </c>
      <c r="D261" s="4">
        <f t="shared" si="178"/>
        <v>210</v>
      </c>
      <c r="E261" s="5" t="s">
        <v>22</v>
      </c>
      <c r="F261" s="5">
        <f t="shared" si="194"/>
        <v>43639</v>
      </c>
      <c r="G261" t="s">
        <v>30</v>
      </c>
      <c r="H261">
        <f t="shared" si="192"/>
        <v>2019</v>
      </c>
      <c r="I261" s="4">
        <f>ABS(IF(E261="Cartão à vista",D261*(-5%),IF(E261="À vista boleto",D261*(-7%),0)))</f>
        <v>0</v>
      </c>
      <c r="J261" s="4">
        <f>D261-I261</f>
        <v>210</v>
      </c>
      <c r="K261" t="s">
        <v>18</v>
      </c>
      <c r="L261" s="4">
        <f t="shared" si="193"/>
        <v>10.5</v>
      </c>
    </row>
    <row r="262" spans="1:12" x14ac:dyDescent="0.2">
      <c r="A262" t="s">
        <v>16</v>
      </c>
      <c r="B262" s="2">
        <v>26</v>
      </c>
      <c r="C262" s="3">
        <v>12</v>
      </c>
      <c r="D262" s="4">
        <f t="shared" si="178"/>
        <v>312</v>
      </c>
      <c r="E262" s="5" t="s">
        <v>17</v>
      </c>
      <c r="F262" s="5">
        <f t="shared" ref="F262:F325" si="195">F261</f>
        <v>43639</v>
      </c>
      <c r="G262" t="s">
        <v>30</v>
      </c>
      <c r="H262">
        <f t="shared" si="192"/>
        <v>2019</v>
      </c>
      <c r="I262" s="4">
        <f>ABS(IF(E262="Cartão à vista",D262*(-5%),IF(E262="À vista boleto",D262*(-7%),0)))</f>
        <v>0</v>
      </c>
      <c r="J262" s="4">
        <f>D262-I262</f>
        <v>312</v>
      </c>
      <c r="K262" t="s">
        <v>20</v>
      </c>
      <c r="L262" s="4">
        <f t="shared" si="193"/>
        <v>15.600000000000001</v>
      </c>
    </row>
    <row r="263" spans="1:12" x14ac:dyDescent="0.2">
      <c r="A263" t="s">
        <v>12</v>
      </c>
      <c r="B263" s="2">
        <v>44</v>
      </c>
      <c r="C263" s="3">
        <v>68</v>
      </c>
      <c r="D263" s="4">
        <f t="shared" si="178"/>
        <v>2992</v>
      </c>
      <c r="E263" s="5" t="s">
        <v>23</v>
      </c>
      <c r="F263" s="5">
        <f t="shared" ref="F263:F326" si="196">F262+1</f>
        <v>43640</v>
      </c>
      <c r="G263" t="s">
        <v>30</v>
      </c>
      <c r="H263">
        <f t="shared" si="192"/>
        <v>2019</v>
      </c>
      <c r="I263" s="4">
        <f>ABS(IF(E263="Cartão à vista",D263*(-5%),IF(E263="À vista boleto",D263*(-7%),0)))</f>
        <v>149.6</v>
      </c>
      <c r="J263" s="4">
        <f>D263-I263</f>
        <v>2842.4</v>
      </c>
      <c r="K263" t="s">
        <v>19</v>
      </c>
      <c r="L263" s="4">
        <f t="shared" si="193"/>
        <v>448.8</v>
      </c>
    </row>
    <row r="264" spans="1:12" x14ac:dyDescent="0.2">
      <c r="A264" t="s">
        <v>12</v>
      </c>
      <c r="B264" s="2">
        <v>21</v>
      </c>
      <c r="C264" s="3">
        <v>67</v>
      </c>
      <c r="D264" s="4">
        <f t="shared" si="178"/>
        <v>1407</v>
      </c>
      <c r="E264" s="5" t="s">
        <v>22</v>
      </c>
      <c r="F264" s="5">
        <f t="shared" si="196"/>
        <v>43641</v>
      </c>
      <c r="G264" t="s">
        <v>30</v>
      </c>
      <c r="H264">
        <f t="shared" si="192"/>
        <v>2019</v>
      </c>
      <c r="I264" s="4">
        <f>ABS(IF(E264="Cartão à vista",D264*(-5%),IF(E264="À vista boleto",D264*(-7%),0)))</f>
        <v>0</v>
      </c>
      <c r="J264" s="4">
        <f>D264-I264</f>
        <v>1407</v>
      </c>
      <c r="K264" t="s">
        <v>20</v>
      </c>
      <c r="L264" s="4">
        <f t="shared" si="193"/>
        <v>211.04999999999998</v>
      </c>
    </row>
    <row r="265" spans="1:12" x14ac:dyDescent="0.2">
      <c r="A265" t="s">
        <v>12</v>
      </c>
      <c r="B265" s="2">
        <v>44</v>
      </c>
      <c r="C265" s="3">
        <v>29</v>
      </c>
      <c r="D265" s="4">
        <f t="shared" si="178"/>
        <v>1276</v>
      </c>
      <c r="E265" s="5" t="s">
        <v>17</v>
      </c>
      <c r="F265" s="5">
        <f t="shared" ref="F265:F328" si="197">F264</f>
        <v>43641</v>
      </c>
      <c r="G265" t="s">
        <v>30</v>
      </c>
      <c r="H265">
        <f t="shared" si="192"/>
        <v>2019</v>
      </c>
      <c r="I265" s="4">
        <f>ABS(IF(E265="Cartão à vista",D265*(-5%),IF(E265="À vista boleto",D265*(-7%),0)))</f>
        <v>0</v>
      </c>
      <c r="J265" s="4">
        <f>D265-I265</f>
        <v>1276</v>
      </c>
      <c r="K265" t="s">
        <v>18</v>
      </c>
      <c r="L265" s="4">
        <f t="shared" si="193"/>
        <v>191.4</v>
      </c>
    </row>
    <row r="266" spans="1:12" x14ac:dyDescent="0.2">
      <c r="A266" t="s">
        <v>12</v>
      </c>
      <c r="B266" s="2">
        <v>11</v>
      </c>
      <c r="C266" s="3">
        <v>20</v>
      </c>
      <c r="D266" s="4">
        <f t="shared" si="178"/>
        <v>220</v>
      </c>
      <c r="E266" s="5" t="s">
        <v>17</v>
      </c>
      <c r="F266" s="5">
        <f t="shared" ref="F266:F329" si="198">F265+1</f>
        <v>43642</v>
      </c>
      <c r="G266" t="s">
        <v>30</v>
      </c>
      <c r="H266">
        <f t="shared" si="192"/>
        <v>2019</v>
      </c>
      <c r="I266" s="4">
        <f>ABS(IF(E266="Cartão à vista",D266*(-5%),IF(E266="À vista boleto",D266*(-7%),0)))</f>
        <v>0</v>
      </c>
      <c r="J266" s="4">
        <f>D266-I266</f>
        <v>220</v>
      </c>
      <c r="K266" t="s">
        <v>18</v>
      </c>
      <c r="L266" s="4">
        <f t="shared" si="193"/>
        <v>11</v>
      </c>
    </row>
    <row r="267" spans="1:12" x14ac:dyDescent="0.2">
      <c r="A267" t="s">
        <v>16</v>
      </c>
      <c r="B267" s="2">
        <v>26</v>
      </c>
      <c r="C267" s="3">
        <v>12</v>
      </c>
      <c r="D267" s="4">
        <f t="shared" si="178"/>
        <v>312</v>
      </c>
      <c r="E267" s="5" t="s">
        <v>17</v>
      </c>
      <c r="F267" s="5">
        <f t="shared" si="198"/>
        <v>43643</v>
      </c>
      <c r="G267" t="s">
        <v>30</v>
      </c>
      <c r="H267">
        <f t="shared" si="192"/>
        <v>2019</v>
      </c>
      <c r="I267" s="4">
        <f>ABS(IF(E267="Cartão à vista",D267*(-5%),IF(E267="À vista boleto",D267*(-7%),0)))</f>
        <v>0</v>
      </c>
      <c r="J267" s="4">
        <f>D267-I267</f>
        <v>312</v>
      </c>
      <c r="K267" t="s">
        <v>20</v>
      </c>
      <c r="L267" s="4">
        <f t="shared" si="193"/>
        <v>15.600000000000001</v>
      </c>
    </row>
    <row r="268" spans="1:12" x14ac:dyDescent="0.2">
      <c r="A268" t="s">
        <v>12</v>
      </c>
      <c r="B268" s="2">
        <v>48</v>
      </c>
      <c r="C268" s="3">
        <v>19</v>
      </c>
      <c r="D268" s="4">
        <f t="shared" si="178"/>
        <v>912</v>
      </c>
      <c r="E268" s="5" t="s">
        <v>23</v>
      </c>
      <c r="F268" s="5">
        <f t="shared" ref="F268:F331" si="199">F267</f>
        <v>43643</v>
      </c>
      <c r="G268" t="s">
        <v>30</v>
      </c>
      <c r="H268">
        <f t="shared" si="192"/>
        <v>2019</v>
      </c>
      <c r="I268" s="4">
        <f>ABS(IF(E268="Cartão à vista",D268*(-5%),IF(E268="À vista boleto",D268*(-7%),0)))</f>
        <v>45.6</v>
      </c>
      <c r="J268" s="4">
        <f>D268-I268</f>
        <v>866.4</v>
      </c>
      <c r="K268" t="s">
        <v>18</v>
      </c>
      <c r="L268" s="4">
        <f t="shared" si="193"/>
        <v>45.6</v>
      </c>
    </row>
    <row r="269" spans="1:12" x14ac:dyDescent="0.2">
      <c r="A269" t="s">
        <v>12</v>
      </c>
      <c r="B269" s="2">
        <v>44</v>
      </c>
      <c r="C269" s="3">
        <v>16</v>
      </c>
      <c r="D269" s="4">
        <f t="shared" si="178"/>
        <v>704</v>
      </c>
      <c r="E269" s="5" t="s">
        <v>22</v>
      </c>
      <c r="F269" s="5">
        <f t="shared" ref="F269:F332" si="200">F268+1</f>
        <v>43644</v>
      </c>
      <c r="G269" t="s">
        <v>30</v>
      </c>
      <c r="H269">
        <f t="shared" si="192"/>
        <v>2019</v>
      </c>
      <c r="I269" s="4">
        <f>ABS(IF(E269="Cartão à vista",D269*(-5%),IF(E269="À vista boleto",D269*(-7%),0)))</f>
        <v>0</v>
      </c>
      <c r="J269" s="4">
        <f>D269-I269</f>
        <v>704</v>
      </c>
      <c r="K269" t="s">
        <v>19</v>
      </c>
      <c r="L269" s="4">
        <f t="shared" si="193"/>
        <v>35.200000000000003</v>
      </c>
    </row>
    <row r="270" spans="1:12" x14ac:dyDescent="0.2">
      <c r="A270" t="s">
        <v>12</v>
      </c>
      <c r="B270" s="2">
        <v>21</v>
      </c>
      <c r="C270" s="3">
        <v>26</v>
      </c>
      <c r="D270" s="4">
        <f t="shared" si="178"/>
        <v>546</v>
      </c>
      <c r="E270" s="5" t="s">
        <v>22</v>
      </c>
      <c r="F270" s="5">
        <f t="shared" si="200"/>
        <v>43645</v>
      </c>
      <c r="G270" t="s">
        <v>30</v>
      </c>
      <c r="H270">
        <f t="shared" si="192"/>
        <v>2019</v>
      </c>
      <c r="I270" s="4">
        <f>ABS(IF(E270="Cartão à vista",D270*(-5%),IF(E270="À vista boleto",D270*(-7%),0)))</f>
        <v>0</v>
      </c>
      <c r="J270" s="4">
        <f>D270-I270</f>
        <v>546</v>
      </c>
      <c r="K270" t="s">
        <v>24</v>
      </c>
      <c r="L270" s="4">
        <f t="shared" si="193"/>
        <v>27.3</v>
      </c>
    </row>
    <row r="271" spans="1:12" x14ac:dyDescent="0.2">
      <c r="A271" t="s">
        <v>12</v>
      </c>
      <c r="B271" s="2">
        <v>48</v>
      </c>
      <c r="C271" s="3">
        <v>23</v>
      </c>
      <c r="D271" s="4">
        <f t="shared" si="178"/>
        <v>1104</v>
      </c>
      <c r="E271" s="5" t="s">
        <v>22</v>
      </c>
      <c r="F271" s="5">
        <f t="shared" ref="F271:F334" si="201">F270</f>
        <v>43645</v>
      </c>
      <c r="G271" t="s">
        <v>30</v>
      </c>
      <c r="H271">
        <f t="shared" si="192"/>
        <v>2019</v>
      </c>
      <c r="I271" s="4">
        <f>ABS(IF(E271="Cartão à vista",D271*(-5%),IF(E271="À vista boleto",D271*(-7%),0)))</f>
        <v>0</v>
      </c>
      <c r="J271" s="4">
        <f>D271-I271</f>
        <v>1104</v>
      </c>
      <c r="K271" t="s">
        <v>24</v>
      </c>
      <c r="L271" s="4">
        <f t="shared" si="193"/>
        <v>165.6</v>
      </c>
    </row>
    <row r="272" spans="1:12" x14ac:dyDescent="0.2">
      <c r="A272" t="s">
        <v>16</v>
      </c>
      <c r="B272" s="2">
        <v>26</v>
      </c>
      <c r="C272" s="3">
        <v>13</v>
      </c>
      <c r="D272" s="4">
        <f t="shared" si="178"/>
        <v>338</v>
      </c>
      <c r="E272" s="5" t="s">
        <v>17</v>
      </c>
      <c r="F272" s="5">
        <f t="shared" ref="F272:F335" si="202">F271+1</f>
        <v>43646</v>
      </c>
      <c r="G272" t="s">
        <v>30</v>
      </c>
      <c r="H272">
        <f t="shared" si="192"/>
        <v>2019</v>
      </c>
      <c r="I272" s="4">
        <f>ABS(IF(E272="Cartão à vista",D272*(-5%),IF(E272="À vista boleto",D272*(-7%),0)))</f>
        <v>0</v>
      </c>
      <c r="J272" s="4">
        <f>D272-I272</f>
        <v>338</v>
      </c>
      <c r="K272" t="s">
        <v>25</v>
      </c>
      <c r="L272" s="4">
        <f t="shared" si="193"/>
        <v>16.900000000000002</v>
      </c>
    </row>
    <row r="273" spans="1:12" x14ac:dyDescent="0.2">
      <c r="A273" t="s">
        <v>12</v>
      </c>
      <c r="B273" s="2">
        <v>48</v>
      </c>
      <c r="C273" s="3">
        <v>25</v>
      </c>
      <c r="D273" s="4">
        <f t="shared" si="178"/>
        <v>1200</v>
      </c>
      <c r="E273" s="5" t="s">
        <v>13</v>
      </c>
      <c r="F273" s="5">
        <f t="shared" si="202"/>
        <v>43647</v>
      </c>
      <c r="G273" t="s">
        <v>31</v>
      </c>
      <c r="H273">
        <f t="shared" si="192"/>
        <v>2019</v>
      </c>
      <c r="I273" s="4">
        <f>ABS(IF(E273="Cartão à vista",D273*(-5%),IF(E273="À vista boleto",D273*(-7%),0)))</f>
        <v>84.000000000000014</v>
      </c>
      <c r="J273" s="4">
        <f>D273-I273</f>
        <v>1116</v>
      </c>
      <c r="K273" t="s">
        <v>21</v>
      </c>
      <c r="L273" s="4">
        <f t="shared" si="193"/>
        <v>180</v>
      </c>
    </row>
    <row r="274" spans="1:12" x14ac:dyDescent="0.2">
      <c r="A274" t="s">
        <v>12</v>
      </c>
      <c r="B274" s="2">
        <v>11</v>
      </c>
      <c r="C274" s="3">
        <v>53</v>
      </c>
      <c r="D274" s="4">
        <f t="shared" si="178"/>
        <v>583</v>
      </c>
      <c r="E274" s="5" t="s">
        <v>17</v>
      </c>
      <c r="F274" s="5">
        <f t="shared" ref="F274:F337" si="203">F273</f>
        <v>43647</v>
      </c>
      <c r="G274" t="s">
        <v>31</v>
      </c>
      <c r="H274">
        <f t="shared" si="192"/>
        <v>2019</v>
      </c>
      <c r="I274" s="4">
        <f>ABS(IF(E274="Cartão à vista",D274*(-5%),IF(E274="À vista boleto",D274*(-7%),0)))</f>
        <v>0</v>
      </c>
      <c r="J274" s="4">
        <f>D274-I274</f>
        <v>583</v>
      </c>
      <c r="K274" t="s">
        <v>15</v>
      </c>
      <c r="L274" s="4">
        <f t="shared" si="193"/>
        <v>29.150000000000002</v>
      </c>
    </row>
    <row r="275" spans="1:12" x14ac:dyDescent="0.2">
      <c r="A275" t="s">
        <v>12</v>
      </c>
      <c r="B275" s="2">
        <v>35</v>
      </c>
      <c r="C275" s="3">
        <v>46</v>
      </c>
      <c r="D275" s="4">
        <f t="shared" si="178"/>
        <v>1610</v>
      </c>
      <c r="E275" s="5" t="s">
        <v>17</v>
      </c>
      <c r="F275" s="5">
        <f t="shared" ref="F275:F338" si="204">F274+1</f>
        <v>43648</v>
      </c>
      <c r="G275" t="s">
        <v>31</v>
      </c>
      <c r="H275">
        <f t="shared" si="192"/>
        <v>2019</v>
      </c>
      <c r="I275" s="4">
        <f>ABS(IF(E275="Cartão à vista",D275*(-5%),IF(E275="À vista boleto",D275*(-7%),0)))</f>
        <v>0</v>
      </c>
      <c r="J275" s="4">
        <f>D275-I275</f>
        <v>1610</v>
      </c>
      <c r="K275" t="s">
        <v>15</v>
      </c>
      <c r="L275" s="4">
        <f t="shared" si="193"/>
        <v>241.5</v>
      </c>
    </row>
    <row r="276" spans="1:12" x14ac:dyDescent="0.2">
      <c r="A276" t="s">
        <v>12</v>
      </c>
      <c r="B276" s="2">
        <v>44</v>
      </c>
      <c r="C276" s="3">
        <v>11</v>
      </c>
      <c r="D276" s="4">
        <f t="shared" si="178"/>
        <v>484</v>
      </c>
      <c r="E276" s="5" t="s">
        <v>23</v>
      </c>
      <c r="F276" s="5">
        <f t="shared" si="204"/>
        <v>43649</v>
      </c>
      <c r="G276" t="s">
        <v>31</v>
      </c>
      <c r="H276">
        <f t="shared" si="192"/>
        <v>2019</v>
      </c>
      <c r="I276" s="4">
        <f>ABS(IF(E276="Cartão à vista",D276*(-5%),IF(E276="À vista boleto",D276*(-7%),0)))</f>
        <v>24.200000000000003</v>
      </c>
      <c r="J276" s="4">
        <f>D276-I276</f>
        <v>459.8</v>
      </c>
      <c r="K276" t="s">
        <v>25</v>
      </c>
      <c r="L276" s="4">
        <f t="shared" si="193"/>
        <v>24.200000000000003</v>
      </c>
    </row>
    <row r="277" spans="1:12" x14ac:dyDescent="0.2">
      <c r="A277" t="s">
        <v>16</v>
      </c>
      <c r="B277" s="2">
        <v>44</v>
      </c>
      <c r="C277" s="3">
        <v>37</v>
      </c>
      <c r="D277" s="4">
        <f t="shared" si="178"/>
        <v>1628</v>
      </c>
      <c r="E277" s="5" t="s">
        <v>22</v>
      </c>
      <c r="F277" s="5">
        <f t="shared" ref="F277:F340" si="205">F276</f>
        <v>43649</v>
      </c>
      <c r="G277" t="s">
        <v>31</v>
      </c>
      <c r="H277">
        <f t="shared" si="192"/>
        <v>2019</v>
      </c>
      <c r="I277" s="4">
        <f>ABS(IF(E277="Cartão à vista",D277*(-5%),IF(E277="À vista boleto",D277*(-7%),0)))</f>
        <v>0</v>
      </c>
      <c r="J277" s="4">
        <f>D277-I277</f>
        <v>1628</v>
      </c>
      <c r="K277" t="s">
        <v>21</v>
      </c>
      <c r="L277" s="4">
        <f t="shared" si="193"/>
        <v>244.2</v>
      </c>
    </row>
    <row r="278" spans="1:12" x14ac:dyDescent="0.2">
      <c r="A278" t="s">
        <v>12</v>
      </c>
      <c r="B278" s="2">
        <v>48</v>
      </c>
      <c r="C278" s="3">
        <v>13</v>
      </c>
      <c r="D278" s="4">
        <f t="shared" si="178"/>
        <v>624</v>
      </c>
      <c r="E278" s="5" t="s">
        <v>22</v>
      </c>
      <c r="F278" s="5">
        <f t="shared" ref="F278:F341" si="206">F277+1</f>
        <v>43650</v>
      </c>
      <c r="G278" t="s">
        <v>31</v>
      </c>
      <c r="H278">
        <f t="shared" si="192"/>
        <v>2019</v>
      </c>
      <c r="I278" s="4">
        <f>ABS(IF(E278="Cartão à vista",D278*(-5%),IF(E278="À vista boleto",D278*(-7%),0)))</f>
        <v>0</v>
      </c>
      <c r="J278" s="4">
        <f>D278-I278</f>
        <v>624</v>
      </c>
      <c r="K278" t="s">
        <v>15</v>
      </c>
      <c r="L278" s="4">
        <f t="shared" si="193"/>
        <v>31.200000000000003</v>
      </c>
    </row>
    <row r="279" spans="1:12" x14ac:dyDescent="0.2">
      <c r="A279" t="s">
        <v>16</v>
      </c>
      <c r="B279" s="2">
        <v>38</v>
      </c>
      <c r="C279" s="3">
        <v>9</v>
      </c>
      <c r="D279" s="4">
        <f t="shared" si="178"/>
        <v>342</v>
      </c>
      <c r="E279" s="5" t="s">
        <v>22</v>
      </c>
      <c r="F279" s="5">
        <f t="shared" si="206"/>
        <v>43651</v>
      </c>
      <c r="G279" t="s">
        <v>31</v>
      </c>
      <c r="H279">
        <f t="shared" si="192"/>
        <v>2019</v>
      </c>
      <c r="I279" s="4">
        <f>ABS(IF(E279="Cartão à vista",D279*(-5%),IF(E279="À vista boleto",D279*(-7%),0)))</f>
        <v>0</v>
      </c>
      <c r="J279" s="4">
        <f>D279-I279</f>
        <v>342</v>
      </c>
      <c r="K279" t="s">
        <v>21</v>
      </c>
      <c r="L279" s="4">
        <f t="shared" si="193"/>
        <v>17.100000000000001</v>
      </c>
    </row>
    <row r="280" spans="1:12" x14ac:dyDescent="0.2">
      <c r="A280" t="s">
        <v>16</v>
      </c>
      <c r="B280" s="2">
        <v>26</v>
      </c>
      <c r="C280" s="3">
        <v>14</v>
      </c>
      <c r="D280" s="4">
        <f t="shared" si="178"/>
        <v>364</v>
      </c>
      <c r="E280" s="5" t="s">
        <v>22</v>
      </c>
      <c r="F280" s="5">
        <f t="shared" ref="F280:F343" si="207">F279</f>
        <v>43651</v>
      </c>
      <c r="G280" t="s">
        <v>31</v>
      </c>
      <c r="H280">
        <f t="shared" si="192"/>
        <v>2019</v>
      </c>
      <c r="I280" s="4">
        <f>ABS(IF(E280="Cartão à vista",D280*(-5%),IF(E280="À vista boleto",D280*(-7%),0)))</f>
        <v>0</v>
      </c>
      <c r="J280" s="4">
        <f>D280-I280</f>
        <v>364</v>
      </c>
      <c r="K280" t="s">
        <v>18</v>
      </c>
      <c r="L280" s="4">
        <f t="shared" si="193"/>
        <v>18.2</v>
      </c>
    </row>
    <row r="281" spans="1:12" x14ac:dyDescent="0.2">
      <c r="A281" t="s">
        <v>16</v>
      </c>
      <c r="B281" s="2">
        <v>44</v>
      </c>
      <c r="C281" s="3">
        <v>10</v>
      </c>
      <c r="D281" s="4">
        <f t="shared" si="178"/>
        <v>440</v>
      </c>
      <c r="E281" s="5" t="s">
        <v>17</v>
      </c>
      <c r="F281" s="5">
        <f t="shared" ref="F281:F344" si="208">F280+1</f>
        <v>43652</v>
      </c>
      <c r="G281" t="s">
        <v>31</v>
      </c>
      <c r="H281">
        <f t="shared" si="192"/>
        <v>2019</v>
      </c>
      <c r="I281" s="4">
        <f>ABS(IF(E281="Cartão à vista",D281*(-5%),IF(E281="À vista boleto",D281*(-7%),0)))</f>
        <v>0</v>
      </c>
      <c r="J281" s="4">
        <f>D281-I281</f>
        <v>440</v>
      </c>
      <c r="K281" t="s">
        <v>15</v>
      </c>
      <c r="L281" s="4">
        <f t="shared" si="193"/>
        <v>22</v>
      </c>
    </row>
    <row r="282" spans="1:12" x14ac:dyDescent="0.2">
      <c r="A282" t="s">
        <v>16</v>
      </c>
      <c r="B282" s="2">
        <v>26</v>
      </c>
      <c r="C282" s="3">
        <v>44</v>
      </c>
      <c r="D282" s="4">
        <f t="shared" si="178"/>
        <v>1144</v>
      </c>
      <c r="E282" s="5" t="s">
        <v>17</v>
      </c>
      <c r="F282" s="5">
        <f t="shared" si="208"/>
        <v>43653</v>
      </c>
      <c r="G282" t="s">
        <v>31</v>
      </c>
      <c r="H282">
        <f t="shared" si="192"/>
        <v>2019</v>
      </c>
      <c r="I282" s="4">
        <f>ABS(IF(E282="Cartão à vista",D282*(-5%),IF(E282="À vista boleto",D282*(-7%),0)))</f>
        <v>0</v>
      </c>
      <c r="J282" s="4">
        <f>D282-I282</f>
        <v>1144</v>
      </c>
      <c r="K282" t="s">
        <v>21</v>
      </c>
      <c r="L282" s="4">
        <f t="shared" si="193"/>
        <v>171.6</v>
      </c>
    </row>
    <row r="283" spans="1:12" x14ac:dyDescent="0.2">
      <c r="A283" t="s">
        <v>16</v>
      </c>
      <c r="B283" s="2">
        <v>44</v>
      </c>
      <c r="C283" s="3">
        <v>57</v>
      </c>
      <c r="D283" s="4">
        <f t="shared" si="178"/>
        <v>2508</v>
      </c>
      <c r="E283" s="5" t="s">
        <v>22</v>
      </c>
      <c r="F283" s="5">
        <f t="shared" ref="F283:F346" si="209">F282</f>
        <v>43653</v>
      </c>
      <c r="G283" t="s">
        <v>31</v>
      </c>
      <c r="H283">
        <f t="shared" si="192"/>
        <v>2019</v>
      </c>
      <c r="I283" s="4">
        <f>ABS(IF(E283="Cartão à vista",D283*(-5%),IF(E283="À vista boleto",D283*(-7%),0)))</f>
        <v>0</v>
      </c>
      <c r="J283" s="4">
        <f>D283-I283</f>
        <v>2508</v>
      </c>
      <c r="K283" t="s">
        <v>15</v>
      </c>
      <c r="L283" s="4">
        <f t="shared" si="193"/>
        <v>376.2</v>
      </c>
    </row>
    <row r="284" spans="1:12" x14ac:dyDescent="0.2">
      <c r="A284" t="s">
        <v>16</v>
      </c>
      <c r="B284" s="2">
        <v>26</v>
      </c>
      <c r="C284" s="3">
        <v>59</v>
      </c>
      <c r="D284" s="4">
        <f t="shared" si="178"/>
        <v>1534</v>
      </c>
      <c r="E284" s="5" t="s">
        <v>17</v>
      </c>
      <c r="F284" s="5">
        <f t="shared" ref="F284:F347" si="210">F283+1</f>
        <v>43654</v>
      </c>
      <c r="G284" t="s">
        <v>31</v>
      </c>
      <c r="H284">
        <f t="shared" si="192"/>
        <v>2019</v>
      </c>
      <c r="I284" s="4">
        <f>ABS(IF(E284="Cartão à vista",D284*(-5%),IF(E284="À vista boleto",D284*(-7%),0)))</f>
        <v>0</v>
      </c>
      <c r="J284" s="4">
        <f>D284-I284</f>
        <v>1534</v>
      </c>
      <c r="K284" t="s">
        <v>20</v>
      </c>
      <c r="L284" s="4">
        <f t="shared" si="193"/>
        <v>230.1</v>
      </c>
    </row>
    <row r="285" spans="1:12" x14ac:dyDescent="0.2">
      <c r="A285" t="s">
        <v>16</v>
      </c>
      <c r="B285" s="2">
        <v>44</v>
      </c>
      <c r="C285" s="3">
        <v>41</v>
      </c>
      <c r="D285" s="4">
        <f t="shared" si="178"/>
        <v>1804</v>
      </c>
      <c r="E285" s="5" t="s">
        <v>22</v>
      </c>
      <c r="F285" s="5">
        <f t="shared" si="210"/>
        <v>43655</v>
      </c>
      <c r="G285" t="s">
        <v>31</v>
      </c>
      <c r="H285">
        <f t="shared" si="192"/>
        <v>2019</v>
      </c>
      <c r="I285" s="4">
        <f>ABS(IF(E285="Cartão à vista",D285*(-5%),IF(E285="À vista boleto",D285*(-7%),0)))</f>
        <v>0</v>
      </c>
      <c r="J285" s="4">
        <f>D285-I285</f>
        <v>1804</v>
      </c>
      <c r="K285" t="s">
        <v>21</v>
      </c>
      <c r="L285" s="4">
        <f t="shared" si="193"/>
        <v>270.59999999999997</v>
      </c>
    </row>
    <row r="286" spans="1:12" x14ac:dyDescent="0.2">
      <c r="A286" t="s">
        <v>16</v>
      </c>
      <c r="B286" s="2">
        <v>44</v>
      </c>
      <c r="C286" s="3">
        <v>11</v>
      </c>
      <c r="D286" s="4">
        <f t="shared" si="178"/>
        <v>484</v>
      </c>
      <c r="E286" s="5" t="s">
        <v>23</v>
      </c>
      <c r="F286" s="5">
        <f t="shared" ref="F286:F349" si="211">F285</f>
        <v>43655</v>
      </c>
      <c r="G286" t="s">
        <v>31</v>
      </c>
      <c r="H286">
        <f t="shared" si="192"/>
        <v>2019</v>
      </c>
      <c r="I286" s="4">
        <f>ABS(IF(E286="Cartão à vista",D286*(-5%),IF(E286="À vista boleto",D286*(-7%),0)))</f>
        <v>24.200000000000003</v>
      </c>
      <c r="J286" s="4">
        <f>D286-I286</f>
        <v>459.8</v>
      </c>
      <c r="K286" t="s">
        <v>15</v>
      </c>
      <c r="L286" s="4">
        <f t="shared" si="193"/>
        <v>24.200000000000003</v>
      </c>
    </row>
    <row r="287" spans="1:12" x14ac:dyDescent="0.2">
      <c r="A287" t="s">
        <v>16</v>
      </c>
      <c r="B287" s="2">
        <v>26</v>
      </c>
      <c r="C287" s="3">
        <v>57</v>
      </c>
      <c r="D287" s="4">
        <f t="shared" si="178"/>
        <v>1482</v>
      </c>
      <c r="E287" s="5" t="s">
        <v>23</v>
      </c>
      <c r="F287" s="5">
        <f t="shared" ref="F287:F350" si="212">F286+1</f>
        <v>43656</v>
      </c>
      <c r="G287" t="s">
        <v>31</v>
      </c>
      <c r="H287">
        <f t="shared" si="192"/>
        <v>2019</v>
      </c>
      <c r="I287" s="4">
        <f>ABS(IF(E287="Cartão à vista",D287*(-5%),IF(E287="À vista boleto",D287*(-7%),0)))</f>
        <v>74.100000000000009</v>
      </c>
      <c r="J287" s="4">
        <f>D287-I287</f>
        <v>1407.9</v>
      </c>
      <c r="K287" t="s">
        <v>15</v>
      </c>
      <c r="L287" s="4">
        <f t="shared" si="193"/>
        <v>222.29999999999998</v>
      </c>
    </row>
    <row r="288" spans="1:12" x14ac:dyDescent="0.2">
      <c r="A288" t="s">
        <v>12</v>
      </c>
      <c r="B288" s="2">
        <v>21</v>
      </c>
      <c r="C288" s="3">
        <v>26</v>
      </c>
      <c r="D288" s="4">
        <f>C288*B288</f>
        <v>546</v>
      </c>
      <c r="E288" s="5" t="s">
        <v>17</v>
      </c>
      <c r="F288" s="5">
        <f t="shared" si="212"/>
        <v>43657</v>
      </c>
      <c r="G288" t="s">
        <v>31</v>
      </c>
      <c r="H288">
        <f t="shared" si="192"/>
        <v>2019</v>
      </c>
      <c r="I288" s="4">
        <f>ABS(IF(E288="Cartão à vista",D288*(-5%),IF(E288="À vista boleto",D288*(-7%),0)))</f>
        <v>0</v>
      </c>
      <c r="J288" s="4">
        <f>D288-I288</f>
        <v>546</v>
      </c>
      <c r="K288" t="s">
        <v>24</v>
      </c>
      <c r="L288" s="4">
        <f t="shared" si="193"/>
        <v>27.3</v>
      </c>
    </row>
    <row r="289" spans="1:12" x14ac:dyDescent="0.2">
      <c r="A289" t="s">
        <v>12</v>
      </c>
      <c r="B289" s="2">
        <v>21</v>
      </c>
      <c r="C289" s="3">
        <v>36</v>
      </c>
      <c r="D289" s="4">
        <f>C289*B289</f>
        <v>756</v>
      </c>
      <c r="E289" s="5" t="s">
        <v>17</v>
      </c>
      <c r="F289" s="5">
        <f t="shared" ref="F289:F352" si="213">F288</f>
        <v>43657</v>
      </c>
      <c r="G289" t="s">
        <v>31</v>
      </c>
      <c r="H289">
        <f t="shared" si="192"/>
        <v>2019</v>
      </c>
      <c r="I289" s="4">
        <f>ABS(IF(E289="Cartão à vista",D289*(-5%),IF(E289="À vista boleto",D289*(-7%),0)))</f>
        <v>0</v>
      </c>
      <c r="J289" s="4">
        <f>D289-I289</f>
        <v>756</v>
      </c>
      <c r="K289" t="s">
        <v>15</v>
      </c>
      <c r="L289" s="4">
        <f t="shared" si="193"/>
        <v>37.800000000000004</v>
      </c>
    </row>
    <row r="290" spans="1:12" x14ac:dyDescent="0.2">
      <c r="A290" t="s">
        <v>16</v>
      </c>
      <c r="B290" s="2">
        <v>38</v>
      </c>
      <c r="C290" s="3">
        <v>35</v>
      </c>
      <c r="D290" s="4">
        <f>C290*B290</f>
        <v>1330</v>
      </c>
      <c r="E290" s="5" t="s">
        <v>17</v>
      </c>
      <c r="F290" s="5">
        <f t="shared" ref="F290:F353" si="214">F289+1</f>
        <v>43658</v>
      </c>
      <c r="G290" t="s">
        <v>31</v>
      </c>
      <c r="H290">
        <f t="shared" si="192"/>
        <v>2019</v>
      </c>
      <c r="I290" s="4">
        <f>ABS(IF(E290="Cartão à vista",D290*(-5%),IF(E290="À vista boleto",D290*(-7%),0)))</f>
        <v>0</v>
      </c>
      <c r="J290" s="4">
        <f>D290-I290</f>
        <v>1330</v>
      </c>
      <c r="K290" t="s">
        <v>19</v>
      </c>
      <c r="L290" s="4">
        <f t="shared" si="193"/>
        <v>199.5</v>
      </c>
    </row>
    <row r="291" spans="1:12" x14ac:dyDescent="0.2">
      <c r="A291" t="s">
        <v>12</v>
      </c>
      <c r="B291" s="2">
        <v>11</v>
      </c>
      <c r="C291" s="3">
        <v>23</v>
      </c>
      <c r="D291" s="4">
        <f>C291*B291</f>
        <v>253</v>
      </c>
      <c r="E291" s="5" t="s">
        <v>23</v>
      </c>
      <c r="F291" s="5">
        <f t="shared" si="214"/>
        <v>43659</v>
      </c>
      <c r="G291" t="s">
        <v>31</v>
      </c>
      <c r="H291">
        <f t="shared" si="192"/>
        <v>2019</v>
      </c>
      <c r="I291" s="4">
        <f>ABS(IF(E291="Cartão à vista",D291*(-5%),IF(E291="À vista boleto",D291*(-7%),0)))</f>
        <v>12.65</v>
      </c>
      <c r="J291" s="4">
        <f>D291-I291</f>
        <v>240.35</v>
      </c>
      <c r="K291" t="s">
        <v>20</v>
      </c>
      <c r="L291" s="4">
        <f t="shared" si="193"/>
        <v>12.65</v>
      </c>
    </row>
    <row r="292" spans="1:12" x14ac:dyDescent="0.2">
      <c r="A292" t="s">
        <v>16</v>
      </c>
      <c r="B292" s="2">
        <v>38</v>
      </c>
      <c r="C292" s="3">
        <v>39</v>
      </c>
      <c r="D292" s="4">
        <f t="shared" ref="D292:D304" si="215">C292*B292</f>
        <v>1482</v>
      </c>
      <c r="E292" s="5" t="s">
        <v>22</v>
      </c>
      <c r="F292" s="5">
        <f t="shared" ref="F292:F355" si="216">F291</f>
        <v>43659</v>
      </c>
      <c r="G292" t="s">
        <v>31</v>
      </c>
      <c r="H292">
        <f t="shared" si="192"/>
        <v>2019</v>
      </c>
      <c r="I292" s="4">
        <f>ABS(IF(E292="Cartão à vista",D292*(-5%),IF(E292="À vista boleto",D292*(-7%),0)))</f>
        <v>0</v>
      </c>
      <c r="J292" s="4">
        <f>D292-I292</f>
        <v>1482</v>
      </c>
      <c r="K292" t="s">
        <v>21</v>
      </c>
      <c r="L292" s="4">
        <f t="shared" si="193"/>
        <v>222.29999999999998</v>
      </c>
    </row>
    <row r="293" spans="1:12" x14ac:dyDescent="0.2">
      <c r="A293" t="s">
        <v>16</v>
      </c>
      <c r="B293" s="2">
        <v>26</v>
      </c>
      <c r="C293" s="3">
        <v>36</v>
      </c>
      <c r="D293" s="4">
        <f t="shared" si="215"/>
        <v>936</v>
      </c>
      <c r="E293" s="5" t="s">
        <v>17</v>
      </c>
      <c r="F293" s="5">
        <f t="shared" ref="F293:F356" si="217">F292+1</f>
        <v>43660</v>
      </c>
      <c r="G293" t="s">
        <v>31</v>
      </c>
      <c r="H293">
        <f t="shared" si="192"/>
        <v>2019</v>
      </c>
      <c r="I293" s="4">
        <f>ABS(IF(E293="Cartão à vista",D293*(-5%),IF(E293="À vista boleto",D293*(-7%),0)))</f>
        <v>0</v>
      </c>
      <c r="J293" s="4">
        <f>D293-I293</f>
        <v>936</v>
      </c>
      <c r="K293" t="s">
        <v>25</v>
      </c>
      <c r="L293" s="4">
        <f t="shared" si="193"/>
        <v>46.800000000000004</v>
      </c>
    </row>
    <row r="294" spans="1:12" x14ac:dyDescent="0.2">
      <c r="A294" t="s">
        <v>12</v>
      </c>
      <c r="B294" s="2">
        <v>44</v>
      </c>
      <c r="C294" s="3">
        <v>51</v>
      </c>
      <c r="D294" s="4">
        <f t="shared" si="215"/>
        <v>2244</v>
      </c>
      <c r="E294" s="5" t="s">
        <v>17</v>
      </c>
      <c r="F294" s="5">
        <f t="shared" si="217"/>
        <v>43661</v>
      </c>
      <c r="G294" t="s">
        <v>31</v>
      </c>
      <c r="H294">
        <f t="shared" si="192"/>
        <v>2019</v>
      </c>
      <c r="I294" s="4">
        <f>ABS(IF(E294="Cartão à vista",D294*(-5%),IF(E294="À vista boleto",D294*(-7%),0)))</f>
        <v>0</v>
      </c>
      <c r="J294" s="4">
        <f>D294-I294</f>
        <v>2244</v>
      </c>
      <c r="K294" t="s">
        <v>25</v>
      </c>
      <c r="L294" s="4">
        <f t="shared" si="193"/>
        <v>336.59999999999997</v>
      </c>
    </row>
    <row r="295" spans="1:12" x14ac:dyDescent="0.2">
      <c r="A295" t="s">
        <v>12</v>
      </c>
      <c r="B295" s="2">
        <v>44</v>
      </c>
      <c r="C295" s="3">
        <v>58</v>
      </c>
      <c r="D295" s="4">
        <f t="shared" si="215"/>
        <v>2552</v>
      </c>
      <c r="E295" s="5" t="s">
        <v>23</v>
      </c>
      <c r="F295" s="5">
        <f t="shared" ref="F295:F358" si="218">F294</f>
        <v>43661</v>
      </c>
      <c r="G295" t="s">
        <v>31</v>
      </c>
      <c r="H295">
        <f t="shared" si="192"/>
        <v>2019</v>
      </c>
      <c r="I295" s="4">
        <f>ABS(IF(E295="Cartão à vista",D295*(-5%),IF(E295="À vista boleto",D295*(-7%),0)))</f>
        <v>127.60000000000001</v>
      </c>
      <c r="J295" s="4">
        <f>D295-I295</f>
        <v>2424.4</v>
      </c>
      <c r="K295" t="s">
        <v>15</v>
      </c>
      <c r="L295" s="4">
        <f t="shared" si="193"/>
        <v>382.8</v>
      </c>
    </row>
    <row r="296" spans="1:12" x14ac:dyDescent="0.2">
      <c r="A296" t="s">
        <v>12</v>
      </c>
      <c r="B296" s="2">
        <v>11</v>
      </c>
      <c r="C296" s="3">
        <v>33</v>
      </c>
      <c r="D296" s="4">
        <f t="shared" si="215"/>
        <v>363</v>
      </c>
      <c r="E296" s="5" t="s">
        <v>22</v>
      </c>
      <c r="F296" s="5">
        <f t="shared" ref="F296:F359" si="219">F295+1</f>
        <v>43662</v>
      </c>
      <c r="G296" t="s">
        <v>31</v>
      </c>
      <c r="H296">
        <f t="shared" si="192"/>
        <v>2019</v>
      </c>
      <c r="I296" s="4">
        <f>ABS(IF(E296="Cartão à vista",D296*(-5%),IF(E296="À vista boleto",D296*(-7%),0)))</f>
        <v>0</v>
      </c>
      <c r="J296" s="4">
        <f>D296-I296</f>
        <v>363</v>
      </c>
      <c r="K296" t="s">
        <v>18</v>
      </c>
      <c r="L296" s="4">
        <f t="shared" si="193"/>
        <v>18.150000000000002</v>
      </c>
    </row>
    <row r="297" spans="1:12" x14ac:dyDescent="0.2">
      <c r="A297" t="s">
        <v>12</v>
      </c>
      <c r="B297" s="2">
        <v>48</v>
      </c>
      <c r="C297" s="3">
        <v>73</v>
      </c>
      <c r="D297" s="4">
        <f t="shared" si="215"/>
        <v>3504</v>
      </c>
      <c r="E297" s="5" t="s">
        <v>17</v>
      </c>
      <c r="F297" s="5">
        <f t="shared" si="219"/>
        <v>43663</v>
      </c>
      <c r="G297" t="s">
        <v>31</v>
      </c>
      <c r="H297">
        <f t="shared" si="192"/>
        <v>2019</v>
      </c>
      <c r="I297" s="4">
        <f>ABS(IF(E297="Cartão à vista",D297*(-5%),IF(E297="À vista boleto",D297*(-7%),0)))</f>
        <v>0</v>
      </c>
      <c r="J297" s="4">
        <f>D297-I297</f>
        <v>3504</v>
      </c>
      <c r="K297" t="s">
        <v>20</v>
      </c>
      <c r="L297" s="4">
        <f t="shared" si="193"/>
        <v>525.6</v>
      </c>
    </row>
    <row r="298" spans="1:12" x14ac:dyDescent="0.2">
      <c r="A298" t="s">
        <v>12</v>
      </c>
      <c r="B298" s="2">
        <v>11</v>
      </c>
      <c r="C298" s="3">
        <v>36</v>
      </c>
      <c r="D298" s="4">
        <f t="shared" si="215"/>
        <v>396</v>
      </c>
      <c r="E298" s="5" t="s">
        <v>17</v>
      </c>
      <c r="F298" s="5">
        <f t="shared" ref="F298:F361" si="220">F297</f>
        <v>43663</v>
      </c>
      <c r="G298" t="s">
        <v>31</v>
      </c>
      <c r="H298">
        <f t="shared" si="192"/>
        <v>2019</v>
      </c>
      <c r="I298" s="4">
        <f>ABS(IF(E298="Cartão à vista",D298*(-5%),IF(E298="À vista boleto",D298*(-7%),0)))</f>
        <v>0</v>
      </c>
      <c r="J298" s="4">
        <f>D298-I298</f>
        <v>396</v>
      </c>
      <c r="K298" t="s">
        <v>21</v>
      </c>
      <c r="L298" s="4">
        <f t="shared" si="193"/>
        <v>19.8</v>
      </c>
    </row>
    <row r="299" spans="1:12" x14ac:dyDescent="0.2">
      <c r="A299" t="s">
        <v>12</v>
      </c>
      <c r="B299" s="2">
        <v>21</v>
      </c>
      <c r="C299" s="3">
        <v>8</v>
      </c>
      <c r="D299" s="4">
        <f t="shared" si="215"/>
        <v>168</v>
      </c>
      <c r="E299" s="5" t="s">
        <v>23</v>
      </c>
      <c r="F299" s="5">
        <f t="shared" ref="F299:F362" si="221">F298+1</f>
        <v>43664</v>
      </c>
      <c r="G299" t="s">
        <v>31</v>
      </c>
      <c r="H299">
        <f t="shared" si="192"/>
        <v>2019</v>
      </c>
      <c r="I299" s="4">
        <f>ABS(IF(E299="Cartão à vista",D299*(-5%),IF(E299="À vista boleto",D299*(-7%),0)))</f>
        <v>8.4</v>
      </c>
      <c r="J299" s="4">
        <f>D299-I299</f>
        <v>159.6</v>
      </c>
      <c r="K299" t="s">
        <v>25</v>
      </c>
      <c r="L299" s="4">
        <f t="shared" si="193"/>
        <v>8.4</v>
      </c>
    </row>
    <row r="300" spans="1:12" x14ac:dyDescent="0.2">
      <c r="A300" t="s">
        <v>12</v>
      </c>
      <c r="B300" s="2">
        <v>48</v>
      </c>
      <c r="C300" s="3">
        <v>18</v>
      </c>
      <c r="D300" s="4">
        <f t="shared" si="215"/>
        <v>864</v>
      </c>
      <c r="E300" s="5" t="s">
        <v>23</v>
      </c>
      <c r="F300" s="5">
        <f t="shared" si="221"/>
        <v>43665</v>
      </c>
      <c r="G300" t="s">
        <v>31</v>
      </c>
      <c r="H300">
        <f t="shared" si="192"/>
        <v>2019</v>
      </c>
      <c r="I300" s="4">
        <f>ABS(IF(E300="Cartão à vista",D300*(-5%),IF(E300="À vista boleto",D300*(-7%),0)))</f>
        <v>43.2</v>
      </c>
      <c r="J300" s="4">
        <f>D300-I300</f>
        <v>820.8</v>
      </c>
      <c r="K300" t="s">
        <v>25</v>
      </c>
      <c r="L300" s="4">
        <f t="shared" si="193"/>
        <v>43.2</v>
      </c>
    </row>
    <row r="301" spans="1:12" x14ac:dyDescent="0.2">
      <c r="A301" t="s">
        <v>12</v>
      </c>
      <c r="B301" s="2">
        <v>44</v>
      </c>
      <c r="C301" s="3">
        <v>13</v>
      </c>
      <c r="D301" s="4">
        <f t="shared" si="215"/>
        <v>572</v>
      </c>
      <c r="E301" s="5" t="s">
        <v>17</v>
      </c>
      <c r="F301" s="5">
        <f t="shared" ref="F301:F364" si="222">F300</f>
        <v>43665</v>
      </c>
      <c r="G301" t="s">
        <v>31</v>
      </c>
      <c r="H301">
        <f t="shared" si="192"/>
        <v>2019</v>
      </c>
      <c r="I301" s="4">
        <f>ABS(IF(E301="Cartão à vista",D301*(-5%),IF(E301="À vista boleto",D301*(-7%),0)))</f>
        <v>0</v>
      </c>
      <c r="J301" s="4">
        <f>D301-I301</f>
        <v>572</v>
      </c>
      <c r="K301" t="s">
        <v>15</v>
      </c>
      <c r="L301" s="4">
        <f t="shared" si="193"/>
        <v>28.6</v>
      </c>
    </row>
    <row r="302" spans="1:12" x14ac:dyDescent="0.2">
      <c r="A302" t="s">
        <v>12</v>
      </c>
      <c r="B302" s="2">
        <v>21</v>
      </c>
      <c r="C302" s="3">
        <v>66</v>
      </c>
      <c r="D302" s="4">
        <f t="shared" si="215"/>
        <v>1386</v>
      </c>
      <c r="E302" s="5" t="s">
        <v>17</v>
      </c>
      <c r="F302" s="5">
        <f t="shared" ref="F302:F365" si="223">F301+1</f>
        <v>43666</v>
      </c>
      <c r="G302" t="s">
        <v>31</v>
      </c>
      <c r="H302">
        <f t="shared" si="192"/>
        <v>2019</v>
      </c>
      <c r="I302" s="4">
        <f>ABS(IF(E302="Cartão à vista",D302*(-5%),IF(E302="À vista boleto",D302*(-7%),0)))</f>
        <v>0</v>
      </c>
      <c r="J302" s="4">
        <f>D302-I302</f>
        <v>1386</v>
      </c>
      <c r="K302" t="s">
        <v>18</v>
      </c>
      <c r="L302" s="4">
        <f t="shared" si="193"/>
        <v>207.9</v>
      </c>
    </row>
    <row r="303" spans="1:12" x14ac:dyDescent="0.2">
      <c r="A303" t="s">
        <v>16</v>
      </c>
      <c r="B303" s="2">
        <v>26</v>
      </c>
      <c r="C303" s="3">
        <v>49</v>
      </c>
      <c r="D303" s="4">
        <f t="shared" si="215"/>
        <v>1274</v>
      </c>
      <c r="E303" s="5" t="s">
        <v>17</v>
      </c>
      <c r="F303" s="5">
        <f t="shared" si="223"/>
        <v>43667</v>
      </c>
      <c r="G303" t="s">
        <v>31</v>
      </c>
      <c r="H303">
        <f t="shared" si="192"/>
        <v>2019</v>
      </c>
      <c r="I303" s="4">
        <f>ABS(IF(E303="Cartão à vista",D303*(-5%),IF(E303="À vista boleto",D303*(-7%),0)))</f>
        <v>0</v>
      </c>
      <c r="J303" s="4">
        <f>D303-I303</f>
        <v>1274</v>
      </c>
      <c r="K303" t="s">
        <v>20</v>
      </c>
      <c r="L303" s="4">
        <f t="shared" si="193"/>
        <v>191.1</v>
      </c>
    </row>
    <row r="304" spans="1:12" x14ac:dyDescent="0.2">
      <c r="A304" t="s">
        <v>16</v>
      </c>
      <c r="B304" s="2">
        <v>26</v>
      </c>
      <c r="C304" s="3">
        <v>59</v>
      </c>
      <c r="D304" s="4">
        <f t="shared" si="215"/>
        <v>1534</v>
      </c>
      <c r="E304" s="5" t="s">
        <v>22</v>
      </c>
      <c r="F304" s="5">
        <f t="shared" ref="F304:F367" si="224">F303</f>
        <v>43667</v>
      </c>
      <c r="G304" t="s">
        <v>31</v>
      </c>
      <c r="H304">
        <f t="shared" si="192"/>
        <v>2019</v>
      </c>
      <c r="I304" s="4">
        <f>ABS(IF(E304="Cartão à vista",D304*(-5%),IF(E304="À vista boleto",D304*(-7%),0)))</f>
        <v>0</v>
      </c>
      <c r="J304" s="4">
        <f>D304-I304</f>
        <v>1534</v>
      </c>
      <c r="K304" t="s">
        <v>21</v>
      </c>
      <c r="L304" s="4">
        <f t="shared" si="193"/>
        <v>230.1</v>
      </c>
    </row>
    <row r="305" spans="1:12" x14ac:dyDescent="0.2">
      <c r="A305" t="s">
        <v>12</v>
      </c>
      <c r="B305" s="2">
        <v>44</v>
      </c>
      <c r="C305" s="3">
        <v>15</v>
      </c>
      <c r="D305" s="4">
        <f>C305*B305</f>
        <v>660</v>
      </c>
      <c r="E305" s="5" t="s">
        <v>22</v>
      </c>
      <c r="F305" s="5">
        <f t="shared" ref="F305:F368" si="225">F304+1</f>
        <v>43668</v>
      </c>
      <c r="G305" t="s">
        <v>31</v>
      </c>
      <c r="H305">
        <f t="shared" si="192"/>
        <v>2019</v>
      </c>
      <c r="I305" s="4">
        <f>ABS(IF(E305="Cartão à vista",D305*(-5%),IF(E305="À vista boleto",D305*(-7%),0)))</f>
        <v>0</v>
      </c>
      <c r="J305" s="4">
        <f>D305-I305</f>
        <v>660</v>
      </c>
      <c r="K305" t="s">
        <v>25</v>
      </c>
      <c r="L305" s="4">
        <f t="shared" si="193"/>
        <v>33</v>
      </c>
    </row>
    <row r="306" spans="1:12" x14ac:dyDescent="0.2">
      <c r="A306" t="s">
        <v>16</v>
      </c>
      <c r="B306" s="2">
        <v>26</v>
      </c>
      <c r="C306" s="3">
        <v>10</v>
      </c>
      <c r="D306" s="4">
        <f>C306*B306</f>
        <v>260</v>
      </c>
      <c r="E306" s="5" t="s">
        <v>23</v>
      </c>
      <c r="F306" s="5">
        <f t="shared" si="225"/>
        <v>43669</v>
      </c>
      <c r="G306" t="s">
        <v>31</v>
      </c>
      <c r="H306">
        <f t="shared" si="192"/>
        <v>2019</v>
      </c>
      <c r="I306" s="4">
        <f>ABS(IF(E306="Cartão à vista",D306*(-5%),IF(E306="À vista boleto",D306*(-7%),0)))</f>
        <v>13</v>
      </c>
      <c r="J306" s="4">
        <f>D306-I306</f>
        <v>247</v>
      </c>
      <c r="K306" t="s">
        <v>25</v>
      </c>
      <c r="L306" s="4">
        <f t="shared" si="193"/>
        <v>13</v>
      </c>
    </row>
    <row r="307" spans="1:12" x14ac:dyDescent="0.2">
      <c r="A307" t="s">
        <v>12</v>
      </c>
      <c r="B307" s="2">
        <v>48</v>
      </c>
      <c r="C307" s="3">
        <v>87</v>
      </c>
      <c r="D307" s="4">
        <f>C307*B307</f>
        <v>4176</v>
      </c>
      <c r="E307" s="5" t="s">
        <v>17</v>
      </c>
      <c r="F307" s="5">
        <f t="shared" ref="F307:F370" si="226">F306</f>
        <v>43669</v>
      </c>
      <c r="G307" t="s">
        <v>31</v>
      </c>
      <c r="H307">
        <f t="shared" si="192"/>
        <v>2019</v>
      </c>
      <c r="I307" s="4">
        <f>ABS(IF(E307="Cartão à vista",D307*(-5%),IF(E307="À vista boleto",D307*(-7%),0)))</f>
        <v>0</v>
      </c>
      <c r="J307" s="4">
        <f>D307-I307</f>
        <v>4176</v>
      </c>
      <c r="K307" t="s">
        <v>18</v>
      </c>
      <c r="L307" s="4">
        <f t="shared" si="193"/>
        <v>626.4</v>
      </c>
    </row>
    <row r="308" spans="1:12" x14ac:dyDescent="0.2">
      <c r="A308" t="s">
        <v>12</v>
      </c>
      <c r="B308" s="2">
        <v>35</v>
      </c>
      <c r="C308" s="3">
        <v>15</v>
      </c>
      <c r="D308" s="4">
        <f>C308*B308</f>
        <v>525</v>
      </c>
      <c r="E308" s="5" t="s">
        <v>22</v>
      </c>
      <c r="F308" s="5">
        <f t="shared" ref="F308:F371" si="227">F307+1</f>
        <v>43670</v>
      </c>
      <c r="G308" t="s">
        <v>31</v>
      </c>
      <c r="H308">
        <f t="shared" si="192"/>
        <v>2019</v>
      </c>
      <c r="I308" s="4">
        <f>ABS(IF(E308="Cartão à vista",D308*(-5%),IF(E308="À vista boleto",D308*(-7%),0)))</f>
        <v>0</v>
      </c>
      <c r="J308" s="4">
        <f>D308-I308</f>
        <v>525</v>
      </c>
      <c r="K308" t="s">
        <v>20</v>
      </c>
      <c r="L308" s="4">
        <f t="shared" si="193"/>
        <v>26.25</v>
      </c>
    </row>
    <row r="309" spans="1:12" x14ac:dyDescent="0.2">
      <c r="A309" t="s">
        <v>16</v>
      </c>
      <c r="B309" s="2">
        <v>44</v>
      </c>
      <c r="C309" s="3">
        <v>17</v>
      </c>
      <c r="D309" s="4">
        <f t="shared" ref="D309:D334" si="228">C309*B309</f>
        <v>748</v>
      </c>
      <c r="E309" s="5" t="s">
        <v>23</v>
      </c>
      <c r="F309" s="5">
        <f t="shared" si="227"/>
        <v>43671</v>
      </c>
      <c r="G309" t="s">
        <v>31</v>
      </c>
      <c r="H309">
        <f t="shared" si="192"/>
        <v>2019</v>
      </c>
      <c r="I309" s="4">
        <f>ABS(IF(E309="Cartão à vista",D309*(-5%),IF(E309="À vista boleto",D309*(-7%),0)))</f>
        <v>37.4</v>
      </c>
      <c r="J309" s="4">
        <f>D309-I309</f>
        <v>710.6</v>
      </c>
      <c r="K309" t="s">
        <v>19</v>
      </c>
      <c r="L309" s="4">
        <f t="shared" si="193"/>
        <v>37.4</v>
      </c>
    </row>
    <row r="310" spans="1:12" x14ac:dyDescent="0.2">
      <c r="A310" t="s">
        <v>16</v>
      </c>
      <c r="B310" s="2">
        <v>26</v>
      </c>
      <c r="C310" s="3">
        <v>18</v>
      </c>
      <c r="D310" s="4">
        <f t="shared" si="228"/>
        <v>468</v>
      </c>
      <c r="E310" s="5" t="s">
        <v>22</v>
      </c>
      <c r="F310" s="5">
        <f t="shared" ref="F310:F373" si="229">F309</f>
        <v>43671</v>
      </c>
      <c r="G310" t="s">
        <v>31</v>
      </c>
      <c r="H310">
        <f t="shared" si="192"/>
        <v>2019</v>
      </c>
      <c r="I310" s="4">
        <f>ABS(IF(E310="Cartão à vista",D310*(-5%),IF(E310="À vista boleto",D310*(-7%),0)))</f>
        <v>0</v>
      </c>
      <c r="J310" s="4">
        <f>D310-I310</f>
        <v>468</v>
      </c>
      <c r="K310" t="s">
        <v>20</v>
      </c>
      <c r="L310" s="4">
        <f t="shared" si="193"/>
        <v>23.400000000000002</v>
      </c>
    </row>
    <row r="311" spans="1:12" x14ac:dyDescent="0.2">
      <c r="A311" t="s">
        <v>12</v>
      </c>
      <c r="B311" s="2">
        <v>48</v>
      </c>
      <c r="C311" s="3">
        <v>5</v>
      </c>
      <c r="D311" s="4">
        <f t="shared" si="228"/>
        <v>240</v>
      </c>
      <c r="E311" s="5" t="s">
        <v>22</v>
      </c>
      <c r="F311" s="5">
        <f t="shared" ref="F311:F374" si="230">F310+1</f>
        <v>43672</v>
      </c>
      <c r="G311" t="s">
        <v>31</v>
      </c>
      <c r="H311">
        <f t="shared" si="192"/>
        <v>2019</v>
      </c>
      <c r="I311" s="4">
        <f>ABS(IF(E311="Cartão à vista",D311*(-5%),IF(E311="À vista boleto",D311*(-7%),0)))</f>
        <v>0</v>
      </c>
      <c r="J311" s="4">
        <f>D311-I311</f>
        <v>240</v>
      </c>
      <c r="K311" t="s">
        <v>18</v>
      </c>
      <c r="L311" s="4">
        <f t="shared" si="193"/>
        <v>12</v>
      </c>
    </row>
    <row r="312" spans="1:12" x14ac:dyDescent="0.2">
      <c r="A312" t="s">
        <v>12</v>
      </c>
      <c r="B312" s="2">
        <v>21</v>
      </c>
      <c r="C312" s="3">
        <v>34</v>
      </c>
      <c r="D312" s="4">
        <f t="shared" si="228"/>
        <v>714</v>
      </c>
      <c r="E312" s="5" t="s">
        <v>17</v>
      </c>
      <c r="F312" s="5">
        <f t="shared" si="230"/>
        <v>43673</v>
      </c>
      <c r="G312" t="s">
        <v>31</v>
      </c>
      <c r="H312">
        <f t="shared" si="192"/>
        <v>2019</v>
      </c>
      <c r="I312" s="4">
        <f>ABS(IF(E312="Cartão à vista",D312*(-5%),IF(E312="À vista boleto",D312*(-7%),0)))</f>
        <v>0</v>
      </c>
      <c r="J312" s="4">
        <f>D312-I312</f>
        <v>714</v>
      </c>
      <c r="K312" t="s">
        <v>18</v>
      </c>
      <c r="L312" s="4">
        <f t="shared" si="193"/>
        <v>35.700000000000003</v>
      </c>
    </row>
    <row r="313" spans="1:12" x14ac:dyDescent="0.2">
      <c r="A313" t="s">
        <v>12</v>
      </c>
      <c r="B313" s="2">
        <v>21</v>
      </c>
      <c r="C313" s="3">
        <v>88</v>
      </c>
      <c r="D313" s="4">
        <f t="shared" si="228"/>
        <v>1848</v>
      </c>
      <c r="E313" s="5" t="s">
        <v>17</v>
      </c>
      <c r="F313" s="5">
        <f t="shared" ref="F313:F376" si="231">F312</f>
        <v>43673</v>
      </c>
      <c r="G313" t="s">
        <v>31</v>
      </c>
      <c r="H313">
        <f t="shared" si="192"/>
        <v>2019</v>
      </c>
      <c r="I313" s="4">
        <f>ABS(IF(E313="Cartão à vista",D313*(-5%),IF(E313="À vista boleto",D313*(-7%),0)))</f>
        <v>0</v>
      </c>
      <c r="J313" s="4">
        <f>D313-I313</f>
        <v>1848</v>
      </c>
      <c r="K313" t="s">
        <v>20</v>
      </c>
      <c r="L313" s="4">
        <f t="shared" si="193"/>
        <v>277.2</v>
      </c>
    </row>
    <row r="314" spans="1:12" x14ac:dyDescent="0.2">
      <c r="A314" t="s">
        <v>12</v>
      </c>
      <c r="B314" s="2">
        <v>48</v>
      </c>
      <c r="C314" s="3">
        <v>38</v>
      </c>
      <c r="D314" s="4">
        <f t="shared" si="228"/>
        <v>1824</v>
      </c>
      <c r="E314" s="5" t="s">
        <v>22</v>
      </c>
      <c r="F314" s="5">
        <f t="shared" ref="F314:F377" si="232">F313+1</f>
        <v>43674</v>
      </c>
      <c r="G314" t="s">
        <v>31</v>
      </c>
      <c r="H314">
        <f t="shared" si="192"/>
        <v>2019</v>
      </c>
      <c r="I314" s="4">
        <f>ABS(IF(E314="Cartão à vista",D314*(-5%),IF(E314="À vista boleto",D314*(-7%),0)))</f>
        <v>0</v>
      </c>
      <c r="J314" s="4">
        <f>D314-I314</f>
        <v>1824</v>
      </c>
      <c r="K314" t="s">
        <v>18</v>
      </c>
      <c r="L314" s="4">
        <f t="shared" si="193"/>
        <v>273.59999999999997</v>
      </c>
    </row>
    <row r="315" spans="1:12" x14ac:dyDescent="0.2">
      <c r="A315" t="s">
        <v>16</v>
      </c>
      <c r="B315" s="2">
        <v>26</v>
      </c>
      <c r="C315" s="3">
        <v>68</v>
      </c>
      <c r="D315" s="4">
        <f t="shared" si="228"/>
        <v>1768</v>
      </c>
      <c r="E315" s="5" t="s">
        <v>22</v>
      </c>
      <c r="F315" s="5">
        <f t="shared" si="232"/>
        <v>43675</v>
      </c>
      <c r="G315" t="s">
        <v>31</v>
      </c>
      <c r="H315">
        <f t="shared" si="192"/>
        <v>2019</v>
      </c>
      <c r="I315" s="4">
        <f>ABS(IF(E315="Cartão à vista",D315*(-5%),IF(E315="À vista boleto",D315*(-7%),0)))</f>
        <v>0</v>
      </c>
      <c r="J315" s="4">
        <f>D315-I315</f>
        <v>1768</v>
      </c>
      <c r="K315" t="s">
        <v>19</v>
      </c>
      <c r="L315" s="4">
        <f t="shared" si="193"/>
        <v>265.2</v>
      </c>
    </row>
    <row r="316" spans="1:12" x14ac:dyDescent="0.2">
      <c r="A316" t="s">
        <v>12</v>
      </c>
      <c r="B316" s="2">
        <v>44</v>
      </c>
      <c r="C316" s="3">
        <v>83</v>
      </c>
      <c r="D316" s="4">
        <f t="shared" si="228"/>
        <v>3652</v>
      </c>
      <c r="E316" s="5" t="s">
        <v>22</v>
      </c>
      <c r="F316" s="5">
        <f t="shared" ref="F316:F379" si="233">F315</f>
        <v>43675</v>
      </c>
      <c r="G316" t="s">
        <v>31</v>
      </c>
      <c r="H316">
        <f t="shared" si="192"/>
        <v>2019</v>
      </c>
      <c r="I316" s="4">
        <f>ABS(IF(E316="Cartão à vista",D316*(-5%),IF(E316="À vista boleto",D316*(-7%),0)))</f>
        <v>0</v>
      </c>
      <c r="J316" s="4">
        <f>D316-I316</f>
        <v>3652</v>
      </c>
      <c r="K316" t="s">
        <v>24</v>
      </c>
      <c r="L316" s="4">
        <f t="shared" si="193"/>
        <v>547.79999999999995</v>
      </c>
    </row>
    <row r="317" spans="1:12" x14ac:dyDescent="0.2">
      <c r="A317" t="s">
        <v>16</v>
      </c>
      <c r="B317" s="2">
        <v>26</v>
      </c>
      <c r="C317" s="3">
        <v>62</v>
      </c>
      <c r="D317" s="4">
        <f t="shared" si="228"/>
        <v>1612</v>
      </c>
      <c r="E317" s="5" t="s">
        <v>17</v>
      </c>
      <c r="F317" s="5">
        <f t="shared" ref="F317:F380" si="234">F316+1</f>
        <v>43676</v>
      </c>
      <c r="G317" t="s">
        <v>31</v>
      </c>
      <c r="H317">
        <f t="shared" si="192"/>
        <v>2019</v>
      </c>
      <c r="I317" s="4">
        <f>ABS(IF(E317="Cartão à vista",D317*(-5%),IF(E317="À vista boleto",D317*(-7%),0)))</f>
        <v>0</v>
      </c>
      <c r="J317" s="4">
        <f>D317-I317</f>
        <v>1612</v>
      </c>
      <c r="K317" t="s">
        <v>24</v>
      </c>
      <c r="L317" s="4">
        <f t="shared" si="193"/>
        <v>241.79999999999998</v>
      </c>
    </row>
    <row r="318" spans="1:12" x14ac:dyDescent="0.2">
      <c r="A318" t="s">
        <v>16</v>
      </c>
      <c r="B318" s="2">
        <v>38</v>
      </c>
      <c r="C318" s="3">
        <v>21</v>
      </c>
      <c r="D318" s="4">
        <f t="shared" si="228"/>
        <v>798</v>
      </c>
      <c r="E318" s="5" t="s">
        <v>23</v>
      </c>
      <c r="F318" s="5">
        <f t="shared" si="234"/>
        <v>43677</v>
      </c>
      <c r="G318" t="s">
        <v>31</v>
      </c>
      <c r="H318">
        <f t="shared" si="192"/>
        <v>2019</v>
      </c>
      <c r="I318" s="4">
        <f>ABS(IF(E318="Cartão à vista",D318*(-5%),IF(E318="À vista boleto",D318*(-7%),0)))</f>
        <v>39.900000000000006</v>
      </c>
      <c r="J318" s="4">
        <f>D318-I318</f>
        <v>758.1</v>
      </c>
      <c r="K318" t="s">
        <v>25</v>
      </c>
      <c r="L318" s="4">
        <f t="shared" si="193"/>
        <v>39.900000000000006</v>
      </c>
    </row>
    <row r="319" spans="1:12" x14ac:dyDescent="0.2">
      <c r="A319" t="s">
        <v>16</v>
      </c>
      <c r="B319" s="2">
        <v>26</v>
      </c>
      <c r="C319" s="3">
        <v>19</v>
      </c>
      <c r="D319" s="4">
        <f t="shared" si="228"/>
        <v>494</v>
      </c>
      <c r="E319" s="5" t="s">
        <v>13</v>
      </c>
      <c r="F319" s="5">
        <f t="shared" ref="F319:F382" si="235">F318</f>
        <v>43677</v>
      </c>
      <c r="G319" t="s">
        <v>31</v>
      </c>
      <c r="H319">
        <f t="shared" si="192"/>
        <v>2019</v>
      </c>
      <c r="I319" s="4">
        <f>ABS(IF(E319="Cartão à vista",D319*(-5%),IF(E319="À vista boleto",D319*(-7%),0)))</f>
        <v>34.580000000000005</v>
      </c>
      <c r="J319" s="4">
        <f>D319-I319</f>
        <v>459.42</v>
      </c>
      <c r="K319" t="s">
        <v>21</v>
      </c>
      <c r="L319" s="4">
        <f t="shared" si="193"/>
        <v>24.700000000000003</v>
      </c>
    </row>
    <row r="320" spans="1:12" x14ac:dyDescent="0.2">
      <c r="A320" t="s">
        <v>16</v>
      </c>
      <c r="B320" s="2">
        <v>38</v>
      </c>
      <c r="C320" s="3">
        <v>68</v>
      </c>
      <c r="D320" s="4">
        <f t="shared" si="228"/>
        <v>2584</v>
      </c>
      <c r="E320" s="5" t="s">
        <v>23</v>
      </c>
      <c r="F320" s="5">
        <f t="shared" ref="F320:F383" si="236">F319+1</f>
        <v>43678</v>
      </c>
      <c r="G320" t="s">
        <v>32</v>
      </c>
      <c r="H320">
        <f t="shared" si="192"/>
        <v>2019</v>
      </c>
      <c r="I320" s="4">
        <f>ABS(IF(E320="Cartão à vista",D320*(-5%),IF(E320="À vista boleto",D320*(-7%),0)))</f>
        <v>129.20000000000002</v>
      </c>
      <c r="J320" s="4">
        <f>D320-I320</f>
        <v>2454.8000000000002</v>
      </c>
      <c r="K320" t="s">
        <v>15</v>
      </c>
      <c r="L320" s="4">
        <f t="shared" si="193"/>
        <v>387.59999999999997</v>
      </c>
    </row>
    <row r="321" spans="1:12" x14ac:dyDescent="0.2">
      <c r="A321" t="s">
        <v>12</v>
      </c>
      <c r="B321" s="2">
        <v>21</v>
      </c>
      <c r="C321" s="3">
        <v>21</v>
      </c>
      <c r="D321" s="4">
        <f t="shared" si="228"/>
        <v>441</v>
      </c>
      <c r="E321" s="5" t="s">
        <v>17</v>
      </c>
      <c r="F321" s="5">
        <f t="shared" si="236"/>
        <v>43679</v>
      </c>
      <c r="G321" t="s">
        <v>32</v>
      </c>
      <c r="H321">
        <f t="shared" si="192"/>
        <v>2019</v>
      </c>
      <c r="I321" s="4">
        <f>ABS(IF(E321="Cartão à vista",D321*(-5%),IF(E321="À vista boleto",D321*(-7%),0)))</f>
        <v>0</v>
      </c>
      <c r="J321" s="4">
        <f>D321-I321</f>
        <v>441</v>
      </c>
      <c r="K321" t="s">
        <v>15</v>
      </c>
      <c r="L321" s="4">
        <f t="shared" si="193"/>
        <v>22.05</v>
      </c>
    </row>
    <row r="322" spans="1:12" x14ac:dyDescent="0.2">
      <c r="A322" t="s">
        <v>16</v>
      </c>
      <c r="B322" s="2">
        <v>26</v>
      </c>
      <c r="C322" s="3">
        <v>70</v>
      </c>
      <c r="D322" s="4">
        <f t="shared" si="228"/>
        <v>1820</v>
      </c>
      <c r="E322" s="5" t="s">
        <v>23</v>
      </c>
      <c r="F322" s="5">
        <f t="shared" ref="F322:F385" si="237">F321</f>
        <v>43679</v>
      </c>
      <c r="G322" t="s">
        <v>32</v>
      </c>
      <c r="H322">
        <f t="shared" si="192"/>
        <v>2019</v>
      </c>
      <c r="I322" s="4">
        <f>ABS(IF(E322="Cartão à vista",D322*(-5%),IF(E322="À vista boleto",D322*(-7%),0)))</f>
        <v>91</v>
      </c>
      <c r="J322" s="4">
        <f>D322-I322</f>
        <v>1729</v>
      </c>
      <c r="K322" t="s">
        <v>25</v>
      </c>
      <c r="L322" s="4">
        <f t="shared" si="193"/>
        <v>273</v>
      </c>
    </row>
    <row r="323" spans="1:12" x14ac:dyDescent="0.2">
      <c r="A323" t="s">
        <v>12</v>
      </c>
      <c r="B323" s="2">
        <v>48</v>
      </c>
      <c r="C323" s="3">
        <v>8</v>
      </c>
      <c r="D323" s="4">
        <f t="shared" si="228"/>
        <v>384</v>
      </c>
      <c r="E323" s="5" t="s">
        <v>23</v>
      </c>
      <c r="F323" s="5">
        <f t="shared" ref="F323:F386" si="238">F322+1</f>
        <v>43680</v>
      </c>
      <c r="G323" t="s">
        <v>32</v>
      </c>
      <c r="H323">
        <f t="shared" ref="H323:H386" si="239">YEAR(F323)</f>
        <v>2019</v>
      </c>
      <c r="I323" s="4">
        <f>ABS(IF(E323="Cartão à vista",D323*(-5%),IF(E323="À vista boleto",D323*(-7%),0)))</f>
        <v>19.200000000000003</v>
      </c>
      <c r="J323" s="4">
        <f>D323-I323</f>
        <v>364.8</v>
      </c>
      <c r="K323" t="s">
        <v>21</v>
      </c>
      <c r="L323" s="4">
        <f t="shared" ref="L323:L386" si="240">IF(D323&gt;=1000,D323*15%,IF(D323&lt;1000,D323*5%,0))</f>
        <v>19.200000000000003</v>
      </c>
    </row>
    <row r="324" spans="1:12" x14ac:dyDescent="0.2">
      <c r="A324" t="s">
        <v>16</v>
      </c>
      <c r="B324" s="2">
        <v>44</v>
      </c>
      <c r="C324" s="3">
        <v>50</v>
      </c>
      <c r="D324" s="4">
        <f t="shared" si="228"/>
        <v>2200</v>
      </c>
      <c r="E324" s="5" t="s">
        <v>22</v>
      </c>
      <c r="F324" s="5">
        <f t="shared" si="238"/>
        <v>43681</v>
      </c>
      <c r="G324" t="s">
        <v>32</v>
      </c>
      <c r="H324">
        <f t="shared" si="239"/>
        <v>2019</v>
      </c>
      <c r="I324" s="4">
        <f>ABS(IF(E324="Cartão à vista",D324*(-5%),IF(E324="À vista boleto",D324*(-7%),0)))</f>
        <v>0</v>
      </c>
      <c r="J324" s="4">
        <f>D324-I324</f>
        <v>2200</v>
      </c>
      <c r="K324" t="s">
        <v>15</v>
      </c>
      <c r="L324" s="4">
        <f t="shared" si="240"/>
        <v>330</v>
      </c>
    </row>
    <row r="325" spans="1:12" x14ac:dyDescent="0.2">
      <c r="A325" t="s">
        <v>12</v>
      </c>
      <c r="B325" s="2">
        <v>35</v>
      </c>
      <c r="C325" s="3">
        <v>62</v>
      </c>
      <c r="D325" s="4">
        <f t="shared" si="228"/>
        <v>2170</v>
      </c>
      <c r="E325" s="5" t="s">
        <v>17</v>
      </c>
      <c r="F325" s="5">
        <f t="shared" ref="F325:F388" si="241">F324</f>
        <v>43681</v>
      </c>
      <c r="G325" t="s">
        <v>32</v>
      </c>
      <c r="H325">
        <f t="shared" si="239"/>
        <v>2019</v>
      </c>
      <c r="I325" s="4">
        <f>ABS(IF(E325="Cartão à vista",D325*(-5%),IF(E325="À vista boleto",D325*(-7%),0)))</f>
        <v>0</v>
      </c>
      <c r="J325" s="4">
        <f>D325-I325</f>
        <v>2170</v>
      </c>
      <c r="K325" t="s">
        <v>21</v>
      </c>
      <c r="L325" s="4">
        <f t="shared" si="240"/>
        <v>325.5</v>
      </c>
    </row>
    <row r="326" spans="1:12" x14ac:dyDescent="0.2">
      <c r="A326" t="s">
        <v>12</v>
      </c>
      <c r="B326" s="2">
        <v>21</v>
      </c>
      <c r="C326" s="3">
        <v>54</v>
      </c>
      <c r="D326" s="4">
        <f t="shared" si="228"/>
        <v>1134</v>
      </c>
      <c r="E326" s="5" t="s">
        <v>23</v>
      </c>
      <c r="F326" s="5">
        <f t="shared" ref="F326:F389" si="242">F325+1</f>
        <v>43682</v>
      </c>
      <c r="G326" t="s">
        <v>32</v>
      </c>
      <c r="H326">
        <f t="shared" si="239"/>
        <v>2019</v>
      </c>
      <c r="I326" s="4">
        <f>ABS(IF(E326="Cartão à vista",D326*(-5%),IF(E326="À vista boleto",D326*(-7%),0)))</f>
        <v>56.7</v>
      </c>
      <c r="J326" s="4">
        <f>D326-I326</f>
        <v>1077.3</v>
      </c>
      <c r="K326" t="s">
        <v>18</v>
      </c>
      <c r="L326" s="4">
        <f t="shared" si="240"/>
        <v>170.1</v>
      </c>
    </row>
    <row r="327" spans="1:12" x14ac:dyDescent="0.2">
      <c r="A327" t="s">
        <v>12</v>
      </c>
      <c r="B327" s="2">
        <v>35</v>
      </c>
      <c r="C327" s="3">
        <v>34</v>
      </c>
      <c r="D327" s="4">
        <f t="shared" si="228"/>
        <v>1190</v>
      </c>
      <c r="E327" s="5" t="s">
        <v>23</v>
      </c>
      <c r="F327" s="5">
        <f t="shared" si="242"/>
        <v>43683</v>
      </c>
      <c r="G327" t="s">
        <v>32</v>
      </c>
      <c r="H327">
        <f t="shared" si="239"/>
        <v>2019</v>
      </c>
      <c r="I327" s="4">
        <f>ABS(IF(E327="Cartão à vista",D327*(-5%),IF(E327="À vista boleto",D327*(-7%),0)))</f>
        <v>59.5</v>
      </c>
      <c r="J327" s="4">
        <f>D327-I327</f>
        <v>1130.5</v>
      </c>
      <c r="K327" t="s">
        <v>15</v>
      </c>
      <c r="L327" s="4">
        <f t="shared" si="240"/>
        <v>178.5</v>
      </c>
    </row>
    <row r="328" spans="1:12" x14ac:dyDescent="0.2">
      <c r="A328" t="s">
        <v>12</v>
      </c>
      <c r="B328" s="2">
        <v>35</v>
      </c>
      <c r="C328" s="3">
        <v>15</v>
      </c>
      <c r="D328" s="4">
        <f t="shared" si="228"/>
        <v>525</v>
      </c>
      <c r="E328" s="5" t="s">
        <v>17</v>
      </c>
      <c r="F328" s="5">
        <f t="shared" ref="F328:F391" si="243">F327</f>
        <v>43683</v>
      </c>
      <c r="G328" t="s">
        <v>32</v>
      </c>
      <c r="H328">
        <f t="shared" si="239"/>
        <v>2019</v>
      </c>
      <c r="I328" s="4">
        <f>ABS(IF(E328="Cartão à vista",D328*(-5%),IF(E328="À vista boleto",D328*(-7%),0)))</f>
        <v>0</v>
      </c>
      <c r="J328" s="4">
        <f>D328-I328</f>
        <v>525</v>
      </c>
      <c r="K328" t="s">
        <v>21</v>
      </c>
      <c r="L328" s="4">
        <f t="shared" si="240"/>
        <v>26.25</v>
      </c>
    </row>
    <row r="329" spans="1:12" x14ac:dyDescent="0.2">
      <c r="A329" t="s">
        <v>16</v>
      </c>
      <c r="B329" s="2">
        <v>44</v>
      </c>
      <c r="C329" s="3">
        <v>18</v>
      </c>
      <c r="D329" s="4">
        <f t="shared" si="228"/>
        <v>792</v>
      </c>
      <c r="E329" s="5" t="s">
        <v>23</v>
      </c>
      <c r="F329" s="5">
        <f t="shared" ref="F329:F392" si="244">F328+1</f>
        <v>43684</v>
      </c>
      <c r="G329" t="s">
        <v>32</v>
      </c>
      <c r="H329">
        <f t="shared" si="239"/>
        <v>2019</v>
      </c>
      <c r="I329" s="4">
        <f>ABS(IF(E329="Cartão à vista",D329*(-5%),IF(E329="À vista boleto",D329*(-7%),0)))</f>
        <v>39.6</v>
      </c>
      <c r="J329" s="4">
        <f>D329-I329</f>
        <v>752.4</v>
      </c>
      <c r="K329" t="s">
        <v>15</v>
      </c>
      <c r="L329" s="4">
        <f t="shared" si="240"/>
        <v>39.6</v>
      </c>
    </row>
    <row r="330" spans="1:12" x14ac:dyDescent="0.2">
      <c r="A330" t="s">
        <v>12</v>
      </c>
      <c r="B330" s="2">
        <v>48</v>
      </c>
      <c r="C330" s="3">
        <v>14</v>
      </c>
      <c r="D330" s="4">
        <f t="shared" si="228"/>
        <v>672</v>
      </c>
      <c r="E330" s="5" t="s">
        <v>17</v>
      </c>
      <c r="F330" s="5">
        <f t="shared" si="244"/>
        <v>43685</v>
      </c>
      <c r="G330" t="s">
        <v>32</v>
      </c>
      <c r="H330">
        <f t="shared" si="239"/>
        <v>2019</v>
      </c>
      <c r="I330" s="4">
        <f>ABS(IF(E330="Cartão à vista",D330*(-5%),IF(E330="À vista boleto",D330*(-7%),0)))</f>
        <v>0</v>
      </c>
      <c r="J330" s="4">
        <f>D330-I330</f>
        <v>672</v>
      </c>
      <c r="K330" t="s">
        <v>20</v>
      </c>
      <c r="L330" s="4">
        <f t="shared" si="240"/>
        <v>33.6</v>
      </c>
    </row>
    <row r="331" spans="1:12" x14ac:dyDescent="0.2">
      <c r="A331" t="s">
        <v>12</v>
      </c>
      <c r="B331" s="2">
        <v>11</v>
      </c>
      <c r="C331" s="3">
        <v>18</v>
      </c>
      <c r="D331" s="4">
        <f t="shared" si="228"/>
        <v>198</v>
      </c>
      <c r="E331" s="5" t="s">
        <v>23</v>
      </c>
      <c r="F331" s="5">
        <f t="shared" ref="F331:F394" si="245">F330</f>
        <v>43685</v>
      </c>
      <c r="G331" t="s">
        <v>32</v>
      </c>
      <c r="H331">
        <f t="shared" si="239"/>
        <v>2019</v>
      </c>
      <c r="I331" s="4">
        <f>ABS(IF(E331="Cartão à vista",D331*(-5%),IF(E331="À vista boleto",D331*(-7%),0)))</f>
        <v>9.9</v>
      </c>
      <c r="J331" s="4">
        <f>D331-I331</f>
        <v>188.1</v>
      </c>
      <c r="K331" t="s">
        <v>21</v>
      </c>
      <c r="L331" s="4">
        <f t="shared" si="240"/>
        <v>9.9</v>
      </c>
    </row>
    <row r="332" spans="1:12" x14ac:dyDescent="0.2">
      <c r="A332" t="s">
        <v>16</v>
      </c>
      <c r="B332" s="2">
        <v>26</v>
      </c>
      <c r="C332" s="3">
        <v>57</v>
      </c>
      <c r="D332" s="4">
        <f t="shared" si="228"/>
        <v>1482</v>
      </c>
      <c r="E332" s="5" t="s">
        <v>17</v>
      </c>
      <c r="F332" s="5">
        <f t="shared" ref="F332:F395" si="246">F331+1</f>
        <v>43686</v>
      </c>
      <c r="G332" t="s">
        <v>32</v>
      </c>
      <c r="H332">
        <f t="shared" si="239"/>
        <v>2019</v>
      </c>
      <c r="I332" s="4">
        <f>ABS(IF(E332="Cartão à vista",D332*(-5%),IF(E332="À vista boleto",D332*(-7%),0)))</f>
        <v>0</v>
      </c>
      <c r="J332" s="4">
        <f>D332-I332</f>
        <v>1482</v>
      </c>
      <c r="K332" t="s">
        <v>15</v>
      </c>
      <c r="L332" s="4">
        <f t="shared" si="240"/>
        <v>222.29999999999998</v>
      </c>
    </row>
    <row r="333" spans="1:12" x14ac:dyDescent="0.2">
      <c r="A333" t="s">
        <v>16</v>
      </c>
      <c r="B333" s="2">
        <v>26</v>
      </c>
      <c r="C333" s="3">
        <v>6</v>
      </c>
      <c r="D333" s="4">
        <f t="shared" si="228"/>
        <v>156</v>
      </c>
      <c r="E333" s="5" t="s">
        <v>17</v>
      </c>
      <c r="F333" s="5">
        <f t="shared" si="246"/>
        <v>43687</v>
      </c>
      <c r="G333" t="s">
        <v>32</v>
      </c>
      <c r="H333">
        <f t="shared" si="239"/>
        <v>2019</v>
      </c>
      <c r="I333" s="4">
        <f>ABS(IF(E333="Cartão à vista",D333*(-5%),IF(E333="À vista boleto",D333*(-7%),0)))</f>
        <v>0</v>
      </c>
      <c r="J333" s="4">
        <f>D333-I333</f>
        <v>156</v>
      </c>
      <c r="K333" t="s">
        <v>15</v>
      </c>
      <c r="L333" s="4">
        <f t="shared" si="240"/>
        <v>7.8000000000000007</v>
      </c>
    </row>
    <row r="334" spans="1:12" x14ac:dyDescent="0.2">
      <c r="A334" t="s">
        <v>16</v>
      </c>
      <c r="B334" s="2">
        <v>26</v>
      </c>
      <c r="C334" s="3">
        <v>34</v>
      </c>
      <c r="D334" s="4">
        <f t="shared" si="228"/>
        <v>884</v>
      </c>
      <c r="E334" s="5" t="s">
        <v>17</v>
      </c>
      <c r="F334" s="5">
        <f t="shared" ref="F334:F397" si="247">F333</f>
        <v>43687</v>
      </c>
      <c r="G334" t="s">
        <v>32</v>
      </c>
      <c r="H334">
        <f t="shared" si="239"/>
        <v>2019</v>
      </c>
      <c r="I334" s="4">
        <f>ABS(IF(E334="Cartão à vista",D334*(-5%),IF(E334="À vista boleto",D334*(-7%),0)))</f>
        <v>0</v>
      </c>
      <c r="J334" s="4">
        <f>D334-I334</f>
        <v>884</v>
      </c>
      <c r="K334" t="s">
        <v>24</v>
      </c>
      <c r="L334" s="4">
        <f t="shared" si="240"/>
        <v>44.2</v>
      </c>
    </row>
    <row r="335" spans="1:12" x14ac:dyDescent="0.2">
      <c r="A335" t="s">
        <v>12</v>
      </c>
      <c r="B335" s="2">
        <v>11</v>
      </c>
      <c r="C335" s="3">
        <v>10</v>
      </c>
      <c r="D335" s="4">
        <f>C335*B335</f>
        <v>110</v>
      </c>
      <c r="E335" s="5" t="s">
        <v>17</v>
      </c>
      <c r="F335" s="5">
        <f t="shared" ref="F335:F398" si="248">F334+1</f>
        <v>43688</v>
      </c>
      <c r="G335" t="s">
        <v>32</v>
      </c>
      <c r="H335">
        <f t="shared" si="239"/>
        <v>2019</v>
      </c>
      <c r="I335" s="4">
        <f>ABS(IF(E335="Cartão à vista",D335*(-5%),IF(E335="À vista boleto",D335*(-7%),0)))</f>
        <v>0</v>
      </c>
      <c r="J335" s="4">
        <f>D335-I335</f>
        <v>110</v>
      </c>
      <c r="K335" t="s">
        <v>15</v>
      </c>
      <c r="L335" s="4">
        <f t="shared" si="240"/>
        <v>5.5</v>
      </c>
    </row>
    <row r="336" spans="1:12" x14ac:dyDescent="0.2">
      <c r="A336" t="s">
        <v>12</v>
      </c>
      <c r="B336" s="2">
        <v>11</v>
      </c>
      <c r="C336" s="3">
        <v>16</v>
      </c>
      <c r="D336" s="4">
        <f>C336*B336</f>
        <v>176</v>
      </c>
      <c r="E336" s="5" t="s">
        <v>17</v>
      </c>
      <c r="F336" s="5">
        <f t="shared" si="248"/>
        <v>43689</v>
      </c>
      <c r="G336" t="s">
        <v>32</v>
      </c>
      <c r="H336">
        <f t="shared" si="239"/>
        <v>2019</v>
      </c>
      <c r="I336" s="4">
        <f>ABS(IF(E336="Cartão à vista",D336*(-5%),IF(E336="À vista boleto",D336*(-7%),0)))</f>
        <v>0</v>
      </c>
      <c r="J336" s="4">
        <f>D336-I336</f>
        <v>176</v>
      </c>
      <c r="K336" t="s">
        <v>19</v>
      </c>
      <c r="L336" s="4">
        <f t="shared" si="240"/>
        <v>8.8000000000000007</v>
      </c>
    </row>
    <row r="337" spans="1:12" x14ac:dyDescent="0.2">
      <c r="A337" t="s">
        <v>16</v>
      </c>
      <c r="B337" s="2">
        <v>26</v>
      </c>
      <c r="C337" s="3">
        <v>23</v>
      </c>
      <c r="D337" s="4">
        <f t="shared" ref="D337:D364" si="249">C337*B337</f>
        <v>598</v>
      </c>
      <c r="E337" s="5" t="s">
        <v>22</v>
      </c>
      <c r="F337" s="5">
        <f t="shared" ref="F337:F400" si="250">F336</f>
        <v>43689</v>
      </c>
      <c r="G337" t="s">
        <v>32</v>
      </c>
      <c r="H337">
        <f t="shared" si="239"/>
        <v>2019</v>
      </c>
      <c r="I337" s="4">
        <f>ABS(IF(E337="Cartão à vista",D337*(-5%),IF(E337="À vista boleto",D337*(-7%),0)))</f>
        <v>0</v>
      </c>
      <c r="J337" s="4">
        <f>D337-I337</f>
        <v>598</v>
      </c>
      <c r="K337" t="s">
        <v>20</v>
      </c>
      <c r="L337" s="4">
        <f t="shared" si="240"/>
        <v>29.900000000000002</v>
      </c>
    </row>
    <row r="338" spans="1:12" x14ac:dyDescent="0.2">
      <c r="A338" t="s">
        <v>16</v>
      </c>
      <c r="B338" s="2">
        <v>26</v>
      </c>
      <c r="C338" s="3">
        <v>15</v>
      </c>
      <c r="D338" s="4">
        <f t="shared" si="249"/>
        <v>390</v>
      </c>
      <c r="E338" s="5" t="s">
        <v>17</v>
      </c>
      <c r="F338" s="5">
        <f t="shared" ref="F338:F401" si="251">F337+1</f>
        <v>43690</v>
      </c>
      <c r="G338" t="s">
        <v>32</v>
      </c>
      <c r="H338">
        <f t="shared" si="239"/>
        <v>2019</v>
      </c>
      <c r="I338" s="4">
        <f>ABS(IF(E338="Cartão à vista",D338*(-5%),IF(E338="À vista boleto",D338*(-7%),0)))</f>
        <v>0</v>
      </c>
      <c r="J338" s="4">
        <f>D338-I338</f>
        <v>390</v>
      </c>
      <c r="K338" t="s">
        <v>21</v>
      </c>
      <c r="L338" s="4">
        <f t="shared" si="240"/>
        <v>19.5</v>
      </c>
    </row>
    <row r="339" spans="1:12" x14ac:dyDescent="0.2">
      <c r="A339" t="s">
        <v>12</v>
      </c>
      <c r="B339" s="2">
        <v>44</v>
      </c>
      <c r="C339" s="3">
        <v>52</v>
      </c>
      <c r="D339" s="4">
        <f t="shared" si="249"/>
        <v>2288</v>
      </c>
      <c r="E339" s="5" t="s">
        <v>17</v>
      </c>
      <c r="F339" s="5">
        <f t="shared" si="251"/>
        <v>43691</v>
      </c>
      <c r="G339" t="s">
        <v>32</v>
      </c>
      <c r="H339">
        <f t="shared" si="239"/>
        <v>2019</v>
      </c>
      <c r="I339" s="4">
        <f>ABS(IF(E339="Cartão à vista",D339*(-5%),IF(E339="À vista boleto",D339*(-7%),0)))</f>
        <v>0</v>
      </c>
      <c r="J339" s="4">
        <f>D339-I339</f>
        <v>2288</v>
      </c>
      <c r="K339" t="s">
        <v>25</v>
      </c>
      <c r="L339" s="4">
        <f t="shared" si="240"/>
        <v>343.2</v>
      </c>
    </row>
    <row r="340" spans="1:12" x14ac:dyDescent="0.2">
      <c r="A340" t="s">
        <v>12</v>
      </c>
      <c r="B340" s="2">
        <v>35</v>
      </c>
      <c r="C340" s="3">
        <v>73</v>
      </c>
      <c r="D340" s="4">
        <f t="shared" si="249"/>
        <v>2555</v>
      </c>
      <c r="E340" s="5" t="s">
        <v>17</v>
      </c>
      <c r="F340" s="5">
        <f t="shared" ref="F340:F403" si="252">F339</f>
        <v>43691</v>
      </c>
      <c r="G340" t="s">
        <v>32</v>
      </c>
      <c r="H340">
        <f t="shared" si="239"/>
        <v>2019</v>
      </c>
      <c r="I340" s="4">
        <f>ABS(IF(E340="Cartão à vista",D340*(-5%),IF(E340="À vista boleto",D340*(-7%),0)))</f>
        <v>0</v>
      </c>
      <c r="J340" s="4">
        <f>D340-I340</f>
        <v>2555</v>
      </c>
      <c r="K340" t="s">
        <v>25</v>
      </c>
      <c r="L340" s="4">
        <f t="shared" si="240"/>
        <v>383.25</v>
      </c>
    </row>
    <row r="341" spans="1:12" x14ac:dyDescent="0.2">
      <c r="A341" t="s">
        <v>16</v>
      </c>
      <c r="B341" s="2">
        <v>44</v>
      </c>
      <c r="C341" s="3">
        <v>14</v>
      </c>
      <c r="D341" s="4">
        <f t="shared" si="249"/>
        <v>616</v>
      </c>
      <c r="E341" s="5" t="s">
        <v>17</v>
      </c>
      <c r="F341" s="5">
        <f t="shared" ref="F341:F404" si="253">F340+1</f>
        <v>43692</v>
      </c>
      <c r="G341" t="s">
        <v>32</v>
      </c>
      <c r="H341">
        <f t="shared" si="239"/>
        <v>2019</v>
      </c>
      <c r="I341" s="4">
        <f>ABS(IF(E341="Cartão à vista",D341*(-5%),IF(E341="À vista boleto",D341*(-7%),0)))</f>
        <v>0</v>
      </c>
      <c r="J341" s="4">
        <f>D341-I341</f>
        <v>616</v>
      </c>
      <c r="K341" t="s">
        <v>15</v>
      </c>
      <c r="L341" s="4">
        <f t="shared" si="240"/>
        <v>30.8</v>
      </c>
    </row>
    <row r="342" spans="1:12" x14ac:dyDescent="0.2">
      <c r="A342" t="s">
        <v>12</v>
      </c>
      <c r="B342" s="2">
        <v>44</v>
      </c>
      <c r="C342" s="3">
        <v>52</v>
      </c>
      <c r="D342" s="4">
        <f t="shared" si="249"/>
        <v>2288</v>
      </c>
      <c r="E342" s="5" t="s">
        <v>17</v>
      </c>
      <c r="F342" s="5">
        <f t="shared" si="253"/>
        <v>43693</v>
      </c>
      <c r="G342" t="s">
        <v>32</v>
      </c>
      <c r="H342">
        <f t="shared" si="239"/>
        <v>2019</v>
      </c>
      <c r="I342" s="4">
        <f>ABS(IF(E342="Cartão à vista",D342*(-5%),IF(E342="À vista boleto",D342*(-7%),0)))</f>
        <v>0</v>
      </c>
      <c r="J342" s="4">
        <f>D342-I342</f>
        <v>2288</v>
      </c>
      <c r="K342" t="s">
        <v>18</v>
      </c>
      <c r="L342" s="4">
        <f t="shared" si="240"/>
        <v>343.2</v>
      </c>
    </row>
    <row r="343" spans="1:12" x14ac:dyDescent="0.2">
      <c r="A343" t="s">
        <v>16</v>
      </c>
      <c r="B343" s="2">
        <v>26</v>
      </c>
      <c r="C343" s="3">
        <v>47</v>
      </c>
      <c r="D343" s="4">
        <f t="shared" si="249"/>
        <v>1222</v>
      </c>
      <c r="E343" s="5" t="s">
        <v>17</v>
      </c>
      <c r="F343" s="5">
        <f t="shared" ref="F343:F406" si="254">F342</f>
        <v>43693</v>
      </c>
      <c r="G343" t="s">
        <v>32</v>
      </c>
      <c r="H343">
        <f t="shared" si="239"/>
        <v>2019</v>
      </c>
      <c r="I343" s="4">
        <f>ABS(IF(E343="Cartão à vista",D343*(-5%),IF(E343="À vista boleto",D343*(-7%),0)))</f>
        <v>0</v>
      </c>
      <c r="J343" s="4">
        <f>D343-I343</f>
        <v>1222</v>
      </c>
      <c r="K343" t="s">
        <v>20</v>
      </c>
      <c r="L343" s="4">
        <f t="shared" si="240"/>
        <v>183.29999999999998</v>
      </c>
    </row>
    <row r="344" spans="1:12" x14ac:dyDescent="0.2">
      <c r="A344" t="s">
        <v>12</v>
      </c>
      <c r="B344" s="2">
        <v>21</v>
      </c>
      <c r="C344" s="3">
        <v>67</v>
      </c>
      <c r="D344" s="4">
        <f t="shared" si="249"/>
        <v>1407</v>
      </c>
      <c r="E344" s="5" t="s">
        <v>22</v>
      </c>
      <c r="F344" s="5">
        <f t="shared" ref="F344:F407" si="255">F343+1</f>
        <v>43694</v>
      </c>
      <c r="G344" t="s">
        <v>32</v>
      </c>
      <c r="H344">
        <f t="shared" si="239"/>
        <v>2019</v>
      </c>
      <c r="I344" s="4">
        <f>ABS(IF(E344="Cartão à vista",D344*(-5%),IF(E344="À vista boleto",D344*(-7%),0)))</f>
        <v>0</v>
      </c>
      <c r="J344" s="4">
        <f>D344-I344</f>
        <v>1407</v>
      </c>
      <c r="K344" t="s">
        <v>21</v>
      </c>
      <c r="L344" s="4">
        <f t="shared" si="240"/>
        <v>211.04999999999998</v>
      </c>
    </row>
    <row r="345" spans="1:12" x14ac:dyDescent="0.2">
      <c r="A345" t="s">
        <v>12</v>
      </c>
      <c r="B345" s="2">
        <v>35</v>
      </c>
      <c r="C345" s="3">
        <v>46</v>
      </c>
      <c r="D345" s="4">
        <f t="shared" si="249"/>
        <v>1610</v>
      </c>
      <c r="E345" s="5" t="s">
        <v>17</v>
      </c>
      <c r="F345" s="5">
        <f t="shared" si="255"/>
        <v>43695</v>
      </c>
      <c r="G345" t="s">
        <v>32</v>
      </c>
      <c r="H345">
        <f t="shared" si="239"/>
        <v>2019</v>
      </c>
      <c r="I345" s="4">
        <f>ABS(IF(E345="Cartão à vista",D345*(-5%),IF(E345="À vista boleto",D345*(-7%),0)))</f>
        <v>0</v>
      </c>
      <c r="J345" s="4">
        <f>D345-I345</f>
        <v>1610</v>
      </c>
      <c r="K345" t="s">
        <v>25</v>
      </c>
      <c r="L345" s="4">
        <f t="shared" si="240"/>
        <v>241.5</v>
      </c>
    </row>
    <row r="346" spans="1:12" x14ac:dyDescent="0.2">
      <c r="A346" t="s">
        <v>12</v>
      </c>
      <c r="B346" s="2">
        <v>11</v>
      </c>
      <c r="C346" s="3">
        <v>44</v>
      </c>
      <c r="D346" s="4">
        <f t="shared" si="249"/>
        <v>484</v>
      </c>
      <c r="E346" s="5" t="s">
        <v>17</v>
      </c>
      <c r="F346" s="5">
        <f t="shared" ref="F346:F409" si="256">F345</f>
        <v>43695</v>
      </c>
      <c r="G346" t="s">
        <v>32</v>
      </c>
      <c r="H346">
        <f t="shared" si="239"/>
        <v>2019</v>
      </c>
      <c r="I346" s="4">
        <f>ABS(IF(E346="Cartão à vista",D346*(-5%),IF(E346="À vista boleto",D346*(-7%),0)))</f>
        <v>0</v>
      </c>
      <c r="J346" s="4">
        <f>D346-I346</f>
        <v>484</v>
      </c>
      <c r="K346" t="s">
        <v>25</v>
      </c>
      <c r="L346" s="4">
        <f t="shared" si="240"/>
        <v>24.200000000000003</v>
      </c>
    </row>
    <row r="347" spans="1:12" x14ac:dyDescent="0.2">
      <c r="A347" t="s">
        <v>16</v>
      </c>
      <c r="B347" s="2">
        <v>38</v>
      </c>
      <c r="C347" s="3">
        <v>52</v>
      </c>
      <c r="D347" s="4">
        <f t="shared" si="249"/>
        <v>1976</v>
      </c>
      <c r="E347" s="5" t="s">
        <v>22</v>
      </c>
      <c r="F347" s="5">
        <f t="shared" ref="F347:F410" si="257">F346+1</f>
        <v>43696</v>
      </c>
      <c r="G347" t="s">
        <v>32</v>
      </c>
      <c r="H347">
        <f t="shared" si="239"/>
        <v>2019</v>
      </c>
      <c r="I347" s="4">
        <f>ABS(IF(E347="Cartão à vista",D347*(-5%),IF(E347="À vista boleto",D347*(-7%),0)))</f>
        <v>0</v>
      </c>
      <c r="J347" s="4">
        <f>D347-I347</f>
        <v>1976</v>
      </c>
      <c r="K347" t="s">
        <v>15</v>
      </c>
      <c r="L347" s="4">
        <f t="shared" si="240"/>
        <v>296.39999999999998</v>
      </c>
    </row>
    <row r="348" spans="1:12" x14ac:dyDescent="0.2">
      <c r="A348" t="s">
        <v>16</v>
      </c>
      <c r="B348" s="2">
        <v>44</v>
      </c>
      <c r="C348" s="3">
        <v>45</v>
      </c>
      <c r="D348" s="4">
        <f t="shared" si="249"/>
        <v>1980</v>
      </c>
      <c r="E348" s="5" t="s">
        <v>17</v>
      </c>
      <c r="F348" s="5">
        <f t="shared" si="257"/>
        <v>43697</v>
      </c>
      <c r="G348" t="s">
        <v>32</v>
      </c>
      <c r="H348">
        <f t="shared" si="239"/>
        <v>2019</v>
      </c>
      <c r="I348" s="4">
        <f>ABS(IF(E348="Cartão à vista",D348*(-5%),IF(E348="À vista boleto",D348*(-7%),0)))</f>
        <v>0</v>
      </c>
      <c r="J348" s="4">
        <f>D348-I348</f>
        <v>1980</v>
      </c>
      <c r="K348" t="s">
        <v>18</v>
      </c>
      <c r="L348" s="4">
        <f t="shared" si="240"/>
        <v>297</v>
      </c>
    </row>
    <row r="349" spans="1:12" x14ac:dyDescent="0.2">
      <c r="A349" t="s">
        <v>12</v>
      </c>
      <c r="B349" s="2">
        <v>35</v>
      </c>
      <c r="C349" s="3">
        <v>39</v>
      </c>
      <c r="D349" s="4">
        <f t="shared" si="249"/>
        <v>1365</v>
      </c>
      <c r="E349" s="5" t="s">
        <v>22</v>
      </c>
      <c r="F349" s="5">
        <f t="shared" ref="F349:F412" si="258">F348</f>
        <v>43697</v>
      </c>
      <c r="G349" t="s">
        <v>32</v>
      </c>
      <c r="H349">
        <f t="shared" si="239"/>
        <v>2019</v>
      </c>
      <c r="I349" s="4">
        <f>ABS(IF(E349="Cartão à vista",D349*(-5%),IF(E349="À vista boleto",D349*(-7%),0)))</f>
        <v>0</v>
      </c>
      <c r="J349" s="4">
        <f>D349-I349</f>
        <v>1365</v>
      </c>
      <c r="K349" t="s">
        <v>20</v>
      </c>
      <c r="L349" s="4">
        <f t="shared" si="240"/>
        <v>204.75</v>
      </c>
    </row>
    <row r="350" spans="1:12" x14ac:dyDescent="0.2">
      <c r="A350" t="s">
        <v>12</v>
      </c>
      <c r="B350" s="2">
        <v>44</v>
      </c>
      <c r="C350" s="3">
        <v>73</v>
      </c>
      <c r="D350" s="4">
        <f t="shared" si="249"/>
        <v>3212</v>
      </c>
      <c r="E350" s="5" t="s">
        <v>13</v>
      </c>
      <c r="F350" s="5">
        <f t="shared" ref="F350:F413" si="259">F349+1</f>
        <v>43698</v>
      </c>
      <c r="G350" t="s">
        <v>32</v>
      </c>
      <c r="H350">
        <f t="shared" si="239"/>
        <v>2019</v>
      </c>
      <c r="I350" s="4">
        <f>ABS(IF(E350="Cartão à vista",D350*(-5%),IF(E350="À vista boleto",D350*(-7%),0)))</f>
        <v>224.84000000000003</v>
      </c>
      <c r="J350" s="4">
        <f>D350-I350</f>
        <v>2987.16</v>
      </c>
      <c r="K350" t="s">
        <v>21</v>
      </c>
      <c r="L350" s="4">
        <f t="shared" si="240"/>
        <v>481.79999999999995</v>
      </c>
    </row>
    <row r="351" spans="1:12" x14ac:dyDescent="0.2">
      <c r="A351" t="s">
        <v>12</v>
      </c>
      <c r="B351" s="2">
        <v>48</v>
      </c>
      <c r="C351" s="3">
        <v>51</v>
      </c>
      <c r="D351" s="4">
        <f t="shared" si="249"/>
        <v>2448</v>
      </c>
      <c r="E351" s="5" t="s">
        <v>17</v>
      </c>
      <c r="F351" s="5">
        <f t="shared" si="259"/>
        <v>43699</v>
      </c>
      <c r="G351" t="s">
        <v>32</v>
      </c>
      <c r="H351">
        <f t="shared" si="239"/>
        <v>2019</v>
      </c>
      <c r="I351" s="4">
        <f>ABS(IF(E351="Cartão à vista",D351*(-5%),IF(E351="À vista boleto",D351*(-7%),0)))</f>
        <v>0</v>
      </c>
      <c r="J351" s="4">
        <f>D351-I351</f>
        <v>2448</v>
      </c>
      <c r="K351" t="s">
        <v>25</v>
      </c>
      <c r="L351" s="4">
        <f t="shared" si="240"/>
        <v>367.2</v>
      </c>
    </row>
    <row r="352" spans="1:12" x14ac:dyDescent="0.2">
      <c r="A352" t="s">
        <v>12</v>
      </c>
      <c r="B352" s="2">
        <v>44</v>
      </c>
      <c r="C352" s="3">
        <v>26</v>
      </c>
      <c r="D352" s="4">
        <f t="shared" si="249"/>
        <v>1144</v>
      </c>
      <c r="E352" s="5" t="s">
        <v>17</v>
      </c>
      <c r="F352" s="5">
        <f t="shared" ref="F352:F415" si="260">F351</f>
        <v>43699</v>
      </c>
      <c r="G352" t="s">
        <v>32</v>
      </c>
      <c r="H352">
        <f t="shared" si="239"/>
        <v>2019</v>
      </c>
      <c r="I352" s="4">
        <f>ABS(IF(E352="Cartão à vista",D352*(-5%),IF(E352="À vista boleto",D352*(-7%),0)))</f>
        <v>0</v>
      </c>
      <c r="J352" s="4">
        <f>D352-I352</f>
        <v>1144</v>
      </c>
      <c r="K352" t="s">
        <v>25</v>
      </c>
      <c r="L352" s="4">
        <f t="shared" si="240"/>
        <v>171.6</v>
      </c>
    </row>
    <row r="353" spans="1:12" x14ac:dyDescent="0.2">
      <c r="A353" t="s">
        <v>16</v>
      </c>
      <c r="B353" s="2">
        <v>38</v>
      </c>
      <c r="C353" s="3">
        <v>55</v>
      </c>
      <c r="D353" s="4">
        <f t="shared" si="249"/>
        <v>2090</v>
      </c>
      <c r="E353" s="5" t="s">
        <v>22</v>
      </c>
      <c r="F353" s="5">
        <f t="shared" ref="F353:F416" si="261">F352+1</f>
        <v>43700</v>
      </c>
      <c r="G353" t="s">
        <v>32</v>
      </c>
      <c r="H353">
        <f t="shared" si="239"/>
        <v>2019</v>
      </c>
      <c r="I353" s="4">
        <f>ABS(IF(E353="Cartão à vista",D353*(-5%),IF(E353="À vista boleto",D353*(-7%),0)))</f>
        <v>0</v>
      </c>
      <c r="J353" s="4">
        <f>D353-I353</f>
        <v>2090</v>
      </c>
      <c r="K353" t="s">
        <v>18</v>
      </c>
      <c r="L353" s="4">
        <f t="shared" si="240"/>
        <v>313.5</v>
      </c>
    </row>
    <row r="354" spans="1:12" x14ac:dyDescent="0.2">
      <c r="A354" t="s">
        <v>12</v>
      </c>
      <c r="B354" s="2">
        <v>44</v>
      </c>
      <c r="C354" s="3">
        <v>7</v>
      </c>
      <c r="D354" s="4">
        <f t="shared" si="249"/>
        <v>308</v>
      </c>
      <c r="E354" s="5" t="s">
        <v>13</v>
      </c>
      <c r="F354" s="5">
        <f t="shared" si="261"/>
        <v>43701</v>
      </c>
      <c r="G354" t="s">
        <v>32</v>
      </c>
      <c r="H354">
        <f t="shared" si="239"/>
        <v>2019</v>
      </c>
      <c r="I354" s="4">
        <f>ABS(IF(E354="Cartão à vista",D354*(-5%),IF(E354="À vista boleto",D354*(-7%),0)))</f>
        <v>21.560000000000002</v>
      </c>
      <c r="J354" s="4">
        <f>D354-I354</f>
        <v>286.44</v>
      </c>
      <c r="K354" t="s">
        <v>20</v>
      </c>
      <c r="L354" s="4">
        <f t="shared" si="240"/>
        <v>15.4</v>
      </c>
    </row>
    <row r="355" spans="1:12" x14ac:dyDescent="0.2">
      <c r="A355" t="s">
        <v>16</v>
      </c>
      <c r="B355" s="2">
        <v>26</v>
      </c>
      <c r="C355" s="3">
        <v>44</v>
      </c>
      <c r="D355" s="4">
        <f t="shared" si="249"/>
        <v>1144</v>
      </c>
      <c r="E355" s="5" t="s">
        <v>17</v>
      </c>
      <c r="F355" s="5">
        <f t="shared" ref="F355:F418" si="262">F354</f>
        <v>43701</v>
      </c>
      <c r="G355" t="s">
        <v>32</v>
      </c>
      <c r="H355">
        <f t="shared" si="239"/>
        <v>2019</v>
      </c>
      <c r="I355" s="4">
        <f>ABS(IF(E355="Cartão à vista",D355*(-5%),IF(E355="À vista boleto",D355*(-7%),0)))</f>
        <v>0</v>
      </c>
      <c r="J355" s="4">
        <f>D355-I355</f>
        <v>1144</v>
      </c>
      <c r="K355" t="s">
        <v>19</v>
      </c>
      <c r="L355" s="4">
        <f t="shared" si="240"/>
        <v>171.6</v>
      </c>
    </row>
    <row r="356" spans="1:12" x14ac:dyDescent="0.2">
      <c r="A356" t="s">
        <v>12</v>
      </c>
      <c r="B356" s="2">
        <v>44</v>
      </c>
      <c r="C356" s="3">
        <v>64</v>
      </c>
      <c r="D356" s="4">
        <f t="shared" si="249"/>
        <v>2816</v>
      </c>
      <c r="E356" s="5" t="s">
        <v>22</v>
      </c>
      <c r="F356" s="5">
        <f t="shared" ref="F356:F419" si="263">F355+1</f>
        <v>43702</v>
      </c>
      <c r="G356" t="s">
        <v>32</v>
      </c>
      <c r="H356">
        <f t="shared" si="239"/>
        <v>2019</v>
      </c>
      <c r="I356" s="4">
        <f>ABS(IF(E356="Cartão à vista",D356*(-5%),IF(E356="À vista boleto",D356*(-7%),0)))</f>
        <v>0</v>
      </c>
      <c r="J356" s="4">
        <f>D356-I356</f>
        <v>2816</v>
      </c>
      <c r="K356" t="s">
        <v>20</v>
      </c>
      <c r="L356" s="4">
        <f t="shared" si="240"/>
        <v>422.4</v>
      </c>
    </row>
    <row r="357" spans="1:12" x14ac:dyDescent="0.2">
      <c r="A357" t="s">
        <v>12</v>
      </c>
      <c r="B357" s="2">
        <v>21</v>
      </c>
      <c r="C357" s="3">
        <v>46</v>
      </c>
      <c r="D357" s="4">
        <f t="shared" si="249"/>
        <v>966</v>
      </c>
      <c r="E357" s="5" t="s">
        <v>17</v>
      </c>
      <c r="F357" s="5">
        <f t="shared" si="263"/>
        <v>43703</v>
      </c>
      <c r="G357" t="s">
        <v>32</v>
      </c>
      <c r="H357">
        <f t="shared" si="239"/>
        <v>2019</v>
      </c>
      <c r="I357" s="4">
        <f>ABS(IF(E357="Cartão à vista",D357*(-5%),IF(E357="À vista boleto",D357*(-7%),0)))</f>
        <v>0</v>
      </c>
      <c r="J357" s="4">
        <f>D357-I357</f>
        <v>966</v>
      </c>
      <c r="K357" t="s">
        <v>18</v>
      </c>
      <c r="L357" s="4">
        <f t="shared" si="240"/>
        <v>48.300000000000004</v>
      </c>
    </row>
    <row r="358" spans="1:12" x14ac:dyDescent="0.2">
      <c r="A358" t="s">
        <v>12</v>
      </c>
      <c r="B358" s="2">
        <v>11</v>
      </c>
      <c r="C358" s="3">
        <v>40</v>
      </c>
      <c r="D358" s="4">
        <f t="shared" si="249"/>
        <v>440</v>
      </c>
      <c r="E358" s="5" t="s">
        <v>22</v>
      </c>
      <c r="F358" s="5">
        <f t="shared" ref="F358:F421" si="264">F357</f>
        <v>43703</v>
      </c>
      <c r="G358" t="s">
        <v>32</v>
      </c>
      <c r="H358">
        <f t="shared" si="239"/>
        <v>2019</v>
      </c>
      <c r="I358" s="4">
        <f>ABS(IF(E358="Cartão à vista",D358*(-5%),IF(E358="À vista boleto",D358*(-7%),0)))</f>
        <v>0</v>
      </c>
      <c r="J358" s="4">
        <f>D358-I358</f>
        <v>440</v>
      </c>
      <c r="K358" t="s">
        <v>18</v>
      </c>
      <c r="L358" s="4">
        <f t="shared" si="240"/>
        <v>22</v>
      </c>
    </row>
    <row r="359" spans="1:12" x14ac:dyDescent="0.2">
      <c r="A359" t="s">
        <v>12</v>
      </c>
      <c r="B359" s="2">
        <v>48</v>
      </c>
      <c r="C359" s="3">
        <v>72</v>
      </c>
      <c r="D359" s="4">
        <f t="shared" si="249"/>
        <v>3456</v>
      </c>
      <c r="E359" s="5" t="s">
        <v>17</v>
      </c>
      <c r="F359" s="5">
        <f t="shared" ref="F359:F422" si="265">F358+1</f>
        <v>43704</v>
      </c>
      <c r="G359" t="s">
        <v>32</v>
      </c>
      <c r="H359">
        <f t="shared" si="239"/>
        <v>2019</v>
      </c>
      <c r="I359" s="4">
        <f>ABS(IF(E359="Cartão à vista",D359*(-5%),IF(E359="À vista boleto",D359*(-7%),0)))</f>
        <v>0</v>
      </c>
      <c r="J359" s="4">
        <f>D359-I359</f>
        <v>3456</v>
      </c>
      <c r="K359" t="s">
        <v>20</v>
      </c>
      <c r="L359" s="4">
        <f t="shared" si="240"/>
        <v>518.4</v>
      </c>
    </row>
    <row r="360" spans="1:12" x14ac:dyDescent="0.2">
      <c r="A360" t="s">
        <v>12</v>
      </c>
      <c r="B360" s="2">
        <v>44</v>
      </c>
      <c r="C360" s="3">
        <v>85</v>
      </c>
      <c r="D360" s="4">
        <f t="shared" si="249"/>
        <v>3740</v>
      </c>
      <c r="E360" s="5" t="s">
        <v>22</v>
      </c>
      <c r="F360" s="5">
        <f t="shared" si="265"/>
        <v>43705</v>
      </c>
      <c r="G360" t="s">
        <v>32</v>
      </c>
      <c r="H360">
        <f t="shared" si="239"/>
        <v>2019</v>
      </c>
      <c r="I360" s="4">
        <f>ABS(IF(E360="Cartão à vista",D360*(-5%),IF(E360="À vista boleto",D360*(-7%),0)))</f>
        <v>0</v>
      </c>
      <c r="J360" s="4">
        <f>D360-I360</f>
        <v>3740</v>
      </c>
      <c r="K360" t="s">
        <v>18</v>
      </c>
      <c r="L360" s="4">
        <f t="shared" si="240"/>
        <v>561</v>
      </c>
    </row>
    <row r="361" spans="1:12" x14ac:dyDescent="0.2">
      <c r="A361" t="s">
        <v>16</v>
      </c>
      <c r="B361" s="2">
        <v>38</v>
      </c>
      <c r="C361" s="3">
        <v>63</v>
      </c>
      <c r="D361" s="4">
        <f t="shared" si="249"/>
        <v>2394</v>
      </c>
      <c r="E361" s="5" t="s">
        <v>23</v>
      </c>
      <c r="F361" s="5">
        <f t="shared" ref="F361:F424" si="266">F360</f>
        <v>43705</v>
      </c>
      <c r="G361" t="s">
        <v>32</v>
      </c>
      <c r="H361">
        <f t="shared" si="239"/>
        <v>2019</v>
      </c>
      <c r="I361" s="4">
        <f>ABS(IF(E361="Cartão à vista",D361*(-5%),IF(E361="À vista boleto",D361*(-7%),0)))</f>
        <v>119.7</v>
      </c>
      <c r="J361" s="4">
        <f>D361-I361</f>
        <v>2274.3000000000002</v>
      </c>
      <c r="K361" t="s">
        <v>19</v>
      </c>
      <c r="L361" s="4">
        <f t="shared" si="240"/>
        <v>359.09999999999997</v>
      </c>
    </row>
    <row r="362" spans="1:12" x14ac:dyDescent="0.2">
      <c r="A362" t="s">
        <v>12</v>
      </c>
      <c r="B362" s="2">
        <v>44</v>
      </c>
      <c r="C362" s="3">
        <v>34</v>
      </c>
      <c r="D362" s="4">
        <f t="shared" si="249"/>
        <v>1496</v>
      </c>
      <c r="E362" s="5" t="s">
        <v>22</v>
      </c>
      <c r="F362" s="5">
        <f t="shared" ref="F362:F425" si="267">F361+1</f>
        <v>43706</v>
      </c>
      <c r="G362" t="s">
        <v>32</v>
      </c>
      <c r="H362">
        <f t="shared" si="239"/>
        <v>2019</v>
      </c>
      <c r="I362" s="4">
        <f>ABS(IF(E362="Cartão à vista",D362*(-5%),IF(E362="À vista boleto",D362*(-7%),0)))</f>
        <v>0</v>
      </c>
      <c r="J362" s="4">
        <f>D362-I362</f>
        <v>1496</v>
      </c>
      <c r="K362" t="s">
        <v>24</v>
      </c>
      <c r="L362" s="4">
        <f t="shared" si="240"/>
        <v>224.4</v>
      </c>
    </row>
    <row r="363" spans="1:12" x14ac:dyDescent="0.2">
      <c r="A363" t="s">
        <v>16</v>
      </c>
      <c r="B363" s="2">
        <v>38</v>
      </c>
      <c r="C363" s="3">
        <v>14</v>
      </c>
      <c r="D363" s="4">
        <f t="shared" si="249"/>
        <v>532</v>
      </c>
      <c r="E363" s="5" t="s">
        <v>23</v>
      </c>
      <c r="F363" s="5">
        <f t="shared" si="267"/>
        <v>43707</v>
      </c>
      <c r="G363" t="s">
        <v>32</v>
      </c>
      <c r="H363">
        <f t="shared" si="239"/>
        <v>2019</v>
      </c>
      <c r="I363" s="4">
        <f>ABS(IF(E363="Cartão à vista",D363*(-5%),IF(E363="À vista boleto",D363*(-7%),0)))</f>
        <v>26.6</v>
      </c>
      <c r="J363" s="4">
        <f>D363-I363</f>
        <v>505.4</v>
      </c>
      <c r="K363" t="s">
        <v>24</v>
      </c>
      <c r="L363" s="4">
        <f t="shared" si="240"/>
        <v>26.6</v>
      </c>
    </row>
    <row r="364" spans="1:12" x14ac:dyDescent="0.2">
      <c r="A364" t="s">
        <v>16</v>
      </c>
      <c r="B364" s="2">
        <v>38</v>
      </c>
      <c r="C364" s="3">
        <v>18</v>
      </c>
      <c r="D364" s="4">
        <f t="shared" si="249"/>
        <v>684</v>
      </c>
      <c r="E364" s="5" t="s">
        <v>17</v>
      </c>
      <c r="F364" s="5">
        <f t="shared" ref="F364:F427" si="268">F363</f>
        <v>43707</v>
      </c>
      <c r="G364" t="s">
        <v>32</v>
      </c>
      <c r="H364">
        <f t="shared" si="239"/>
        <v>2019</v>
      </c>
      <c r="I364" s="4">
        <f>ABS(IF(E364="Cartão à vista",D364*(-5%),IF(E364="À vista boleto",D364*(-7%),0)))</f>
        <v>0</v>
      </c>
      <c r="J364" s="4">
        <f>D364-I364</f>
        <v>684</v>
      </c>
      <c r="K364" t="s">
        <v>25</v>
      </c>
      <c r="L364" s="4">
        <f t="shared" si="240"/>
        <v>34.200000000000003</v>
      </c>
    </row>
    <row r="365" spans="1:12" x14ac:dyDescent="0.2">
      <c r="A365" t="s">
        <v>12</v>
      </c>
      <c r="B365" s="2">
        <v>44</v>
      </c>
      <c r="C365" s="3">
        <v>54</v>
      </c>
      <c r="D365" s="4">
        <f>C365*B365</f>
        <v>2376</v>
      </c>
      <c r="E365" s="5" t="s">
        <v>17</v>
      </c>
      <c r="F365" s="5">
        <f t="shared" ref="F365:F428" si="269">F364+1</f>
        <v>43708</v>
      </c>
      <c r="G365" t="s">
        <v>32</v>
      </c>
      <c r="H365">
        <f t="shared" si="239"/>
        <v>2019</v>
      </c>
      <c r="I365" s="4">
        <f>ABS(IF(E365="Cartão à vista",D365*(-5%),IF(E365="À vista boleto",D365*(-7%),0)))</f>
        <v>0</v>
      </c>
      <c r="J365" s="4">
        <f>D365-I365</f>
        <v>2376</v>
      </c>
      <c r="K365" t="s">
        <v>21</v>
      </c>
      <c r="L365" s="4">
        <f t="shared" si="240"/>
        <v>356.4</v>
      </c>
    </row>
    <row r="366" spans="1:12" x14ac:dyDescent="0.2">
      <c r="A366" t="s">
        <v>12</v>
      </c>
      <c r="B366" s="2">
        <v>11</v>
      </c>
      <c r="C366" s="3">
        <v>13</v>
      </c>
      <c r="D366" s="4">
        <f>C366*B366</f>
        <v>143</v>
      </c>
      <c r="E366" s="5" t="s">
        <v>17</v>
      </c>
      <c r="F366" s="5">
        <f t="shared" si="269"/>
        <v>43709</v>
      </c>
      <c r="G366" t="s">
        <v>33</v>
      </c>
      <c r="H366">
        <f t="shared" si="239"/>
        <v>2019</v>
      </c>
      <c r="I366" s="4">
        <f>ABS(IF(E366="Cartão à vista",D366*(-5%),IF(E366="À vista boleto",D366*(-7%),0)))</f>
        <v>0</v>
      </c>
      <c r="J366" s="4">
        <f>D366-I366</f>
        <v>143</v>
      </c>
      <c r="K366" t="s">
        <v>15</v>
      </c>
      <c r="L366" s="4">
        <f t="shared" si="240"/>
        <v>7.15</v>
      </c>
    </row>
    <row r="367" spans="1:12" x14ac:dyDescent="0.2">
      <c r="A367" t="s">
        <v>16</v>
      </c>
      <c r="B367" s="2">
        <v>26</v>
      </c>
      <c r="C367" s="3">
        <v>17</v>
      </c>
      <c r="D367" s="4">
        <f>C367*B367</f>
        <v>442</v>
      </c>
      <c r="E367" s="5" t="s">
        <v>22</v>
      </c>
      <c r="F367" s="5">
        <f t="shared" ref="F367:F430" si="270">F366</f>
        <v>43709</v>
      </c>
      <c r="G367" t="s">
        <v>33</v>
      </c>
      <c r="H367">
        <f t="shared" si="239"/>
        <v>2019</v>
      </c>
      <c r="I367" s="4">
        <f>ABS(IF(E367="Cartão à vista",D367*(-5%),IF(E367="À vista boleto",D367*(-7%),0)))</f>
        <v>0</v>
      </c>
      <c r="J367" s="4">
        <f>D367-I367</f>
        <v>442</v>
      </c>
      <c r="K367" t="s">
        <v>15</v>
      </c>
      <c r="L367" s="4">
        <f t="shared" si="240"/>
        <v>22.1</v>
      </c>
    </row>
    <row r="368" spans="1:12" x14ac:dyDescent="0.2">
      <c r="A368" t="s">
        <v>12</v>
      </c>
      <c r="B368" s="2">
        <v>21</v>
      </c>
      <c r="C368" s="3">
        <v>27</v>
      </c>
      <c r="D368" s="4">
        <f>C368*B368</f>
        <v>567</v>
      </c>
      <c r="E368" s="5" t="s">
        <v>22</v>
      </c>
      <c r="F368" s="5">
        <f t="shared" ref="F368:F431" si="271">F367+1</f>
        <v>43710</v>
      </c>
      <c r="G368" t="s">
        <v>33</v>
      </c>
      <c r="H368">
        <f t="shared" si="239"/>
        <v>2019</v>
      </c>
      <c r="I368" s="4">
        <f>ABS(IF(E368="Cartão à vista",D368*(-5%),IF(E368="À vista boleto",D368*(-7%),0)))</f>
        <v>0</v>
      </c>
      <c r="J368" s="4">
        <f>D368-I368</f>
        <v>567</v>
      </c>
      <c r="K368" t="s">
        <v>25</v>
      </c>
      <c r="L368" s="4">
        <f t="shared" si="240"/>
        <v>28.35</v>
      </c>
    </row>
    <row r="369" spans="1:12" x14ac:dyDescent="0.2">
      <c r="A369" t="s">
        <v>12</v>
      </c>
      <c r="B369" s="2">
        <v>48</v>
      </c>
      <c r="C369" s="3">
        <v>14</v>
      </c>
      <c r="D369" s="4">
        <f>C369*B369</f>
        <v>672</v>
      </c>
      <c r="E369" s="5" t="s">
        <v>17</v>
      </c>
      <c r="F369" s="5">
        <f t="shared" si="271"/>
        <v>43711</v>
      </c>
      <c r="G369" t="s">
        <v>33</v>
      </c>
      <c r="H369">
        <f t="shared" si="239"/>
        <v>2019</v>
      </c>
      <c r="I369" s="4">
        <f>ABS(IF(E369="Cartão à vista",D369*(-5%),IF(E369="À vista boleto",D369*(-7%),0)))</f>
        <v>0</v>
      </c>
      <c r="J369" s="4">
        <f>D369-I369</f>
        <v>672</v>
      </c>
      <c r="K369" t="s">
        <v>21</v>
      </c>
      <c r="L369" s="4">
        <f t="shared" si="240"/>
        <v>33.6</v>
      </c>
    </row>
    <row r="370" spans="1:12" x14ac:dyDescent="0.2">
      <c r="A370" t="s">
        <v>16</v>
      </c>
      <c r="B370" s="2">
        <v>44</v>
      </c>
      <c r="C370" s="3">
        <v>16</v>
      </c>
      <c r="D370" s="4">
        <f t="shared" ref="D370:D371" si="272">C370*B370</f>
        <v>704</v>
      </c>
      <c r="E370" s="5" t="s">
        <v>22</v>
      </c>
      <c r="F370" s="5">
        <f t="shared" ref="F370:F433" si="273">F369</f>
        <v>43711</v>
      </c>
      <c r="G370" t="s">
        <v>33</v>
      </c>
      <c r="H370">
        <f t="shared" si="239"/>
        <v>2019</v>
      </c>
      <c r="I370" s="4">
        <f>ABS(IF(E370="Cartão à vista",D370*(-5%),IF(E370="À vista boleto",D370*(-7%),0)))</f>
        <v>0</v>
      </c>
      <c r="J370" s="4">
        <f>D370-I370</f>
        <v>704</v>
      </c>
      <c r="K370" t="s">
        <v>15</v>
      </c>
      <c r="L370" s="4">
        <f t="shared" si="240"/>
        <v>35.200000000000003</v>
      </c>
    </row>
    <row r="371" spans="1:12" x14ac:dyDescent="0.2">
      <c r="A371" t="s">
        <v>16</v>
      </c>
      <c r="B371" s="2">
        <v>38</v>
      </c>
      <c r="C371" s="3">
        <v>38</v>
      </c>
      <c r="D371" s="4">
        <f t="shared" si="272"/>
        <v>1444</v>
      </c>
      <c r="E371" s="5" t="s">
        <v>22</v>
      </c>
      <c r="F371" s="5">
        <f t="shared" ref="F371:F434" si="274">F370+1</f>
        <v>43712</v>
      </c>
      <c r="G371" t="s">
        <v>33</v>
      </c>
      <c r="H371">
        <f t="shared" si="239"/>
        <v>2019</v>
      </c>
      <c r="I371" s="4">
        <f>ABS(IF(E371="Cartão à vista",D371*(-5%),IF(E371="À vista boleto",D371*(-7%),0)))</f>
        <v>0</v>
      </c>
      <c r="J371" s="4">
        <f>D371-I371</f>
        <v>1444</v>
      </c>
      <c r="K371" t="s">
        <v>21</v>
      </c>
      <c r="L371" s="4">
        <f t="shared" si="240"/>
        <v>216.6</v>
      </c>
    </row>
    <row r="372" spans="1:12" x14ac:dyDescent="0.2">
      <c r="A372" t="s">
        <v>12</v>
      </c>
      <c r="B372" s="2">
        <v>35</v>
      </c>
      <c r="C372" s="3">
        <v>58</v>
      </c>
      <c r="D372" s="4">
        <f>C372*B372</f>
        <v>2030</v>
      </c>
      <c r="E372" s="5" t="s">
        <v>22</v>
      </c>
      <c r="F372" s="5">
        <f t="shared" si="274"/>
        <v>43713</v>
      </c>
      <c r="G372" t="s">
        <v>33</v>
      </c>
      <c r="H372">
        <f t="shared" si="239"/>
        <v>2019</v>
      </c>
      <c r="I372" s="4">
        <f>ABS(IF(E372="Cartão à vista",D372*(-5%),IF(E372="À vista boleto",D372*(-7%),0)))</f>
        <v>0</v>
      </c>
      <c r="J372" s="4">
        <f>D372-I372</f>
        <v>2030</v>
      </c>
      <c r="K372" t="s">
        <v>18</v>
      </c>
      <c r="L372" s="4">
        <f t="shared" si="240"/>
        <v>304.5</v>
      </c>
    </row>
    <row r="373" spans="1:12" x14ac:dyDescent="0.2">
      <c r="A373" t="s">
        <v>16</v>
      </c>
      <c r="B373" s="2">
        <v>26</v>
      </c>
      <c r="C373" s="3">
        <v>49</v>
      </c>
      <c r="D373" s="4">
        <f t="shared" ref="D373:D374" si="275">C373*B373</f>
        <v>1274</v>
      </c>
      <c r="E373" s="5" t="s">
        <v>22</v>
      </c>
      <c r="F373" s="5">
        <f t="shared" ref="F373:F436" si="276">F372</f>
        <v>43713</v>
      </c>
      <c r="G373" t="s">
        <v>33</v>
      </c>
      <c r="H373">
        <f t="shared" si="239"/>
        <v>2019</v>
      </c>
      <c r="I373" s="4">
        <f>ABS(IF(E373="Cartão à vista",D373*(-5%),IF(E373="À vista boleto",D373*(-7%),0)))</f>
        <v>0</v>
      </c>
      <c r="J373" s="4">
        <f>D373-I373</f>
        <v>1274</v>
      </c>
      <c r="K373" t="s">
        <v>15</v>
      </c>
      <c r="L373" s="4">
        <f t="shared" si="240"/>
        <v>191.1</v>
      </c>
    </row>
    <row r="374" spans="1:12" x14ac:dyDescent="0.2">
      <c r="A374" t="s">
        <v>16</v>
      </c>
      <c r="B374" s="2">
        <v>26</v>
      </c>
      <c r="C374" s="3">
        <v>28</v>
      </c>
      <c r="D374" s="4">
        <f t="shared" si="275"/>
        <v>728</v>
      </c>
      <c r="E374" s="5" t="s">
        <v>22</v>
      </c>
      <c r="F374" s="5">
        <f t="shared" ref="F374:F437" si="277">F373+1</f>
        <v>43714</v>
      </c>
      <c r="G374" t="s">
        <v>33</v>
      </c>
      <c r="H374">
        <f t="shared" si="239"/>
        <v>2019</v>
      </c>
      <c r="I374" s="4">
        <f>ABS(IF(E374="Cartão à vista",D374*(-5%),IF(E374="À vista boleto",D374*(-7%),0)))</f>
        <v>0</v>
      </c>
      <c r="J374" s="4">
        <f>D374-I374</f>
        <v>728</v>
      </c>
      <c r="K374" t="s">
        <v>21</v>
      </c>
      <c r="L374" s="4">
        <f t="shared" si="240"/>
        <v>36.4</v>
      </c>
    </row>
    <row r="375" spans="1:12" x14ac:dyDescent="0.2">
      <c r="A375" t="s">
        <v>12</v>
      </c>
      <c r="B375" s="2">
        <v>44</v>
      </c>
      <c r="C375" s="3">
        <v>16</v>
      </c>
      <c r="D375" s="4">
        <f>C375*B375</f>
        <v>704</v>
      </c>
      <c r="E375" s="5" t="s">
        <v>17</v>
      </c>
      <c r="F375" s="5">
        <f t="shared" si="277"/>
        <v>43715</v>
      </c>
      <c r="G375" t="s">
        <v>33</v>
      </c>
      <c r="H375">
        <f t="shared" si="239"/>
        <v>2019</v>
      </c>
      <c r="I375" s="4">
        <f>ABS(IF(E375="Cartão à vista",D375*(-5%),IF(E375="À vista boleto",D375*(-7%),0)))</f>
        <v>0</v>
      </c>
      <c r="J375" s="4">
        <f>D375-I375</f>
        <v>704</v>
      </c>
      <c r="K375" t="s">
        <v>15</v>
      </c>
      <c r="L375" s="4">
        <f t="shared" si="240"/>
        <v>35.200000000000003</v>
      </c>
    </row>
    <row r="376" spans="1:12" x14ac:dyDescent="0.2">
      <c r="A376" t="s">
        <v>12</v>
      </c>
      <c r="B376" s="2">
        <v>35</v>
      </c>
      <c r="C376" s="3">
        <v>67</v>
      </c>
      <c r="D376" s="4">
        <f>C376*B376</f>
        <v>2345</v>
      </c>
      <c r="E376" s="5" t="s">
        <v>23</v>
      </c>
      <c r="F376" s="5">
        <f t="shared" ref="F376:F439" si="278">F375</f>
        <v>43715</v>
      </c>
      <c r="G376" t="s">
        <v>33</v>
      </c>
      <c r="H376">
        <f t="shared" si="239"/>
        <v>2019</v>
      </c>
      <c r="I376" s="4">
        <f>ABS(IF(E376="Cartão à vista",D376*(-5%),IF(E376="À vista boleto",D376*(-7%),0)))</f>
        <v>117.25</v>
      </c>
      <c r="J376" s="4">
        <f>D376-I376</f>
        <v>2227.75</v>
      </c>
      <c r="K376" t="s">
        <v>20</v>
      </c>
      <c r="L376" s="4">
        <f t="shared" si="240"/>
        <v>351.75</v>
      </c>
    </row>
    <row r="377" spans="1:12" x14ac:dyDescent="0.2">
      <c r="A377" t="s">
        <v>12</v>
      </c>
      <c r="B377" s="2">
        <v>21</v>
      </c>
      <c r="C377" s="3">
        <v>45</v>
      </c>
      <c r="D377" s="4">
        <f>C377*B377</f>
        <v>945</v>
      </c>
      <c r="E377" s="5" t="s">
        <v>23</v>
      </c>
      <c r="F377" s="5">
        <f t="shared" ref="F377:F440" si="279">F376+1</f>
        <v>43716</v>
      </c>
      <c r="G377" t="s">
        <v>33</v>
      </c>
      <c r="H377">
        <f t="shared" si="239"/>
        <v>2019</v>
      </c>
      <c r="I377" s="4">
        <f>ABS(IF(E377="Cartão à vista",D377*(-5%),IF(E377="À vista boleto",D377*(-7%),0)))</f>
        <v>47.25</v>
      </c>
      <c r="J377" s="4">
        <f>D377-I377</f>
        <v>897.75</v>
      </c>
      <c r="K377" t="s">
        <v>21</v>
      </c>
      <c r="L377" s="4">
        <f t="shared" si="240"/>
        <v>47.25</v>
      </c>
    </row>
    <row r="378" spans="1:12" x14ac:dyDescent="0.2">
      <c r="A378" t="s">
        <v>16</v>
      </c>
      <c r="B378" s="2">
        <v>26</v>
      </c>
      <c r="C378" s="3">
        <v>19</v>
      </c>
      <c r="D378" s="4">
        <f t="shared" ref="D378:D381" si="280">C378*B378</f>
        <v>494</v>
      </c>
      <c r="E378" s="5" t="s">
        <v>23</v>
      </c>
      <c r="F378" s="5">
        <f t="shared" si="279"/>
        <v>43717</v>
      </c>
      <c r="G378" t="s">
        <v>33</v>
      </c>
      <c r="H378">
        <f t="shared" si="239"/>
        <v>2019</v>
      </c>
      <c r="I378" s="4">
        <f>ABS(IF(E378="Cartão à vista",D378*(-5%),IF(E378="À vista boleto",D378*(-7%),0)))</f>
        <v>24.700000000000003</v>
      </c>
      <c r="J378" s="4">
        <f>D378-I378</f>
        <v>469.3</v>
      </c>
      <c r="K378" t="s">
        <v>15</v>
      </c>
      <c r="L378" s="4">
        <f t="shared" si="240"/>
        <v>24.700000000000003</v>
      </c>
    </row>
    <row r="379" spans="1:12" x14ac:dyDescent="0.2">
      <c r="A379" t="s">
        <v>16</v>
      </c>
      <c r="B379" s="2">
        <v>44</v>
      </c>
      <c r="C379" s="3">
        <v>44</v>
      </c>
      <c r="D379" s="4">
        <f t="shared" si="280"/>
        <v>1936</v>
      </c>
      <c r="E379" s="5" t="s">
        <v>13</v>
      </c>
      <c r="F379" s="5">
        <f t="shared" ref="F379:F442" si="281">F378</f>
        <v>43717</v>
      </c>
      <c r="G379" t="s">
        <v>33</v>
      </c>
      <c r="H379">
        <f t="shared" si="239"/>
        <v>2019</v>
      </c>
      <c r="I379" s="4">
        <f>ABS(IF(E379="Cartão à vista",D379*(-5%),IF(E379="À vista boleto",D379*(-7%),0)))</f>
        <v>135.52000000000001</v>
      </c>
      <c r="J379" s="4">
        <f>D379-I379</f>
        <v>1800.48</v>
      </c>
      <c r="K379" t="s">
        <v>15</v>
      </c>
      <c r="L379" s="4">
        <f t="shared" si="240"/>
        <v>290.39999999999998</v>
      </c>
    </row>
    <row r="380" spans="1:12" x14ac:dyDescent="0.2">
      <c r="A380" t="s">
        <v>16</v>
      </c>
      <c r="B380" s="2">
        <v>44</v>
      </c>
      <c r="C380" s="3">
        <v>31</v>
      </c>
      <c r="D380" s="4">
        <f t="shared" si="280"/>
        <v>1364</v>
      </c>
      <c r="E380" s="5" t="s">
        <v>13</v>
      </c>
      <c r="F380" s="5">
        <f t="shared" ref="F380:F443" si="282">F379+1</f>
        <v>43718</v>
      </c>
      <c r="G380" t="s">
        <v>33</v>
      </c>
      <c r="H380">
        <f t="shared" si="239"/>
        <v>2019</v>
      </c>
      <c r="I380" s="4">
        <f>ABS(IF(E380="Cartão à vista",D380*(-5%),IF(E380="À vista boleto",D380*(-7%),0)))</f>
        <v>95.48</v>
      </c>
      <c r="J380" s="4">
        <f>D380-I380</f>
        <v>1268.52</v>
      </c>
      <c r="K380" t="s">
        <v>24</v>
      </c>
      <c r="L380" s="4">
        <f t="shared" si="240"/>
        <v>204.6</v>
      </c>
    </row>
    <row r="381" spans="1:12" x14ac:dyDescent="0.2">
      <c r="A381" t="s">
        <v>16</v>
      </c>
      <c r="B381" s="2">
        <v>26</v>
      </c>
      <c r="C381" s="3">
        <v>77</v>
      </c>
      <c r="D381" s="4">
        <f t="shared" si="280"/>
        <v>2002</v>
      </c>
      <c r="E381" s="5" t="s">
        <v>13</v>
      </c>
      <c r="F381" s="5">
        <f t="shared" si="282"/>
        <v>43719</v>
      </c>
      <c r="G381" t="s">
        <v>33</v>
      </c>
      <c r="H381">
        <f t="shared" si="239"/>
        <v>2019</v>
      </c>
      <c r="I381" s="4">
        <f>ABS(IF(E381="Cartão à vista",D381*(-5%),IF(E381="À vista boleto",D381*(-7%),0)))</f>
        <v>140.14000000000001</v>
      </c>
      <c r="J381" s="4">
        <f>D381-I381</f>
        <v>1861.86</v>
      </c>
      <c r="K381" t="s">
        <v>15</v>
      </c>
      <c r="L381" s="4">
        <f t="shared" si="240"/>
        <v>300.3</v>
      </c>
    </row>
    <row r="382" spans="1:12" x14ac:dyDescent="0.2">
      <c r="A382" t="s">
        <v>12</v>
      </c>
      <c r="B382" s="2">
        <v>21</v>
      </c>
      <c r="C382" s="3">
        <v>42</v>
      </c>
      <c r="D382" s="4">
        <f>C382*B382</f>
        <v>882</v>
      </c>
      <c r="E382" s="5" t="s">
        <v>17</v>
      </c>
      <c r="F382" s="5">
        <f t="shared" ref="F382:F445" si="283">F381</f>
        <v>43719</v>
      </c>
      <c r="G382" t="s">
        <v>33</v>
      </c>
      <c r="H382">
        <f t="shared" si="239"/>
        <v>2019</v>
      </c>
      <c r="I382" s="4">
        <f>ABS(IF(E382="Cartão à vista",D382*(-5%),IF(E382="À vista boleto",D382*(-7%),0)))</f>
        <v>0</v>
      </c>
      <c r="J382" s="4">
        <f>D382-I382</f>
        <v>882</v>
      </c>
      <c r="K382" t="s">
        <v>19</v>
      </c>
      <c r="L382" s="4">
        <f t="shared" si="240"/>
        <v>44.1</v>
      </c>
    </row>
    <row r="383" spans="1:12" x14ac:dyDescent="0.2">
      <c r="A383" t="s">
        <v>12</v>
      </c>
      <c r="B383" s="2">
        <v>48</v>
      </c>
      <c r="C383" s="3">
        <v>59</v>
      </c>
      <c r="D383" s="4">
        <f>C383*B383</f>
        <v>2832</v>
      </c>
      <c r="E383" s="5" t="s">
        <v>23</v>
      </c>
      <c r="F383" s="5">
        <f t="shared" ref="F383:F446" si="284">F382+1</f>
        <v>43720</v>
      </c>
      <c r="G383" t="s">
        <v>33</v>
      </c>
      <c r="H383">
        <f t="shared" si="239"/>
        <v>2019</v>
      </c>
      <c r="I383" s="4">
        <f>ABS(IF(E383="Cartão à vista",D383*(-5%),IF(E383="À vista boleto",D383*(-7%),0)))</f>
        <v>141.6</v>
      </c>
      <c r="J383" s="4">
        <f>D383-I383</f>
        <v>2690.4</v>
      </c>
      <c r="K383" t="s">
        <v>20</v>
      </c>
      <c r="L383" s="4">
        <f t="shared" si="240"/>
        <v>424.8</v>
      </c>
    </row>
    <row r="384" spans="1:12" x14ac:dyDescent="0.2">
      <c r="A384" t="s">
        <v>16</v>
      </c>
      <c r="B384" s="2">
        <v>38</v>
      </c>
      <c r="C384" s="3">
        <v>71</v>
      </c>
      <c r="D384" s="4">
        <f t="shared" ref="D384:D386" si="285">C384*B384</f>
        <v>2698</v>
      </c>
      <c r="E384" s="5" t="s">
        <v>22</v>
      </c>
      <c r="F384" s="5">
        <f t="shared" si="284"/>
        <v>43721</v>
      </c>
      <c r="G384" t="s">
        <v>33</v>
      </c>
      <c r="H384">
        <f t="shared" si="239"/>
        <v>2019</v>
      </c>
      <c r="I384" s="4">
        <f>ABS(IF(E384="Cartão à vista",D384*(-5%),IF(E384="À vista boleto",D384*(-7%),0)))</f>
        <v>0</v>
      </c>
      <c r="J384" s="4">
        <f>D384-I384</f>
        <v>2698</v>
      </c>
      <c r="K384" t="s">
        <v>21</v>
      </c>
      <c r="L384" s="4">
        <f t="shared" si="240"/>
        <v>404.7</v>
      </c>
    </row>
    <row r="385" spans="1:12" x14ac:dyDescent="0.2">
      <c r="A385" t="s">
        <v>16</v>
      </c>
      <c r="B385" s="2">
        <v>26</v>
      </c>
      <c r="C385" s="3">
        <v>48</v>
      </c>
      <c r="D385" s="4">
        <f t="shared" si="285"/>
        <v>1248</v>
      </c>
      <c r="E385" s="5" t="s">
        <v>22</v>
      </c>
      <c r="F385" s="5">
        <f t="shared" ref="F385:F448" si="286">F384</f>
        <v>43721</v>
      </c>
      <c r="G385" t="s">
        <v>33</v>
      </c>
      <c r="H385">
        <f t="shared" si="239"/>
        <v>2019</v>
      </c>
      <c r="I385" s="4">
        <f>ABS(IF(E385="Cartão à vista",D385*(-5%),IF(E385="À vista boleto",D385*(-7%),0)))</f>
        <v>0</v>
      </c>
      <c r="J385" s="4">
        <f>D385-I385</f>
        <v>1248</v>
      </c>
      <c r="K385" t="s">
        <v>25</v>
      </c>
      <c r="L385" s="4">
        <f t="shared" si="240"/>
        <v>187.2</v>
      </c>
    </row>
    <row r="386" spans="1:12" x14ac:dyDescent="0.2">
      <c r="A386" t="s">
        <v>16</v>
      </c>
      <c r="B386" s="2">
        <v>26</v>
      </c>
      <c r="C386" s="3">
        <v>64</v>
      </c>
      <c r="D386" s="4">
        <f t="shared" si="285"/>
        <v>1664</v>
      </c>
      <c r="E386" s="5" t="s">
        <v>23</v>
      </c>
      <c r="F386" s="5">
        <f t="shared" ref="F386:F449" si="287">F385+1</f>
        <v>43722</v>
      </c>
      <c r="G386" t="s">
        <v>33</v>
      </c>
      <c r="H386">
        <f t="shared" si="239"/>
        <v>2019</v>
      </c>
      <c r="I386" s="4">
        <f>ABS(IF(E386="Cartão à vista",D386*(-5%),IF(E386="À vista boleto",D386*(-7%),0)))</f>
        <v>83.2</v>
      </c>
      <c r="J386" s="4">
        <f>D386-I386</f>
        <v>1580.8</v>
      </c>
      <c r="K386" t="s">
        <v>25</v>
      </c>
      <c r="L386" s="4">
        <f t="shared" si="240"/>
        <v>249.6</v>
      </c>
    </row>
    <row r="387" spans="1:12" x14ac:dyDescent="0.2">
      <c r="A387" t="s">
        <v>12</v>
      </c>
      <c r="B387" s="2">
        <v>44</v>
      </c>
      <c r="C387" s="3">
        <v>67</v>
      </c>
      <c r="D387" s="4">
        <f>C387*B387</f>
        <v>2948</v>
      </c>
      <c r="E387" s="5" t="s">
        <v>17</v>
      </c>
      <c r="F387" s="5">
        <f t="shared" si="287"/>
        <v>43723</v>
      </c>
      <c r="G387" t="s">
        <v>33</v>
      </c>
      <c r="H387">
        <f t="shared" ref="H387:H450" si="288">YEAR(F387)</f>
        <v>2019</v>
      </c>
      <c r="I387" s="4">
        <f>ABS(IF(E387="Cartão à vista",D387*(-5%),IF(E387="À vista boleto",D387*(-7%),0)))</f>
        <v>0</v>
      </c>
      <c r="J387" s="4">
        <f>D387-I387</f>
        <v>2948</v>
      </c>
      <c r="K387" t="s">
        <v>15</v>
      </c>
      <c r="L387" s="4">
        <f t="shared" ref="L387:L450" si="289">IF(D387&gt;=1000,D387*15%,IF(D387&lt;1000,D387*5%,0))</f>
        <v>442.2</v>
      </c>
    </row>
    <row r="388" spans="1:12" x14ac:dyDescent="0.2">
      <c r="A388" t="s">
        <v>12</v>
      </c>
      <c r="B388" s="2">
        <v>35</v>
      </c>
      <c r="C388" s="3">
        <v>32</v>
      </c>
      <c r="D388" s="4">
        <f>C388*B388</f>
        <v>1120</v>
      </c>
      <c r="E388" s="5" t="s">
        <v>17</v>
      </c>
      <c r="F388" s="5">
        <f t="shared" ref="F388:F451" si="290">F387</f>
        <v>43723</v>
      </c>
      <c r="G388" t="s">
        <v>33</v>
      </c>
      <c r="H388">
        <f t="shared" si="288"/>
        <v>2019</v>
      </c>
      <c r="I388" s="4">
        <f>ABS(IF(E388="Cartão à vista",D388*(-5%),IF(E388="À vista boleto",D388*(-7%),0)))</f>
        <v>0</v>
      </c>
      <c r="J388" s="4">
        <f>D388-I388</f>
        <v>1120</v>
      </c>
      <c r="K388" t="s">
        <v>18</v>
      </c>
      <c r="L388" s="4">
        <f t="shared" si="289"/>
        <v>168</v>
      </c>
    </row>
    <row r="389" spans="1:12" x14ac:dyDescent="0.2">
      <c r="A389" t="s">
        <v>12</v>
      </c>
      <c r="B389" s="2">
        <v>35</v>
      </c>
      <c r="C389" s="3">
        <v>26</v>
      </c>
      <c r="D389" s="4">
        <f>C389*B389</f>
        <v>910</v>
      </c>
      <c r="E389" s="5" t="s">
        <v>13</v>
      </c>
      <c r="F389" s="5">
        <f t="shared" ref="F389:F452" si="291">F388+1</f>
        <v>43724</v>
      </c>
      <c r="G389" t="s">
        <v>33</v>
      </c>
      <c r="H389">
        <f t="shared" si="288"/>
        <v>2019</v>
      </c>
      <c r="I389" s="4">
        <f>ABS(IF(E389="Cartão à vista",D389*(-5%),IF(E389="À vista boleto",D389*(-7%),0)))</f>
        <v>63.7</v>
      </c>
      <c r="J389" s="4">
        <f>D389-I389</f>
        <v>846.3</v>
      </c>
      <c r="K389" t="s">
        <v>20</v>
      </c>
      <c r="L389" s="4">
        <f t="shared" si="289"/>
        <v>45.5</v>
      </c>
    </row>
    <row r="390" spans="1:12" x14ac:dyDescent="0.2">
      <c r="A390" t="s">
        <v>12</v>
      </c>
      <c r="B390" s="2">
        <v>48</v>
      </c>
      <c r="C390" s="3">
        <v>25</v>
      </c>
      <c r="D390" s="4">
        <f>C390*B390</f>
        <v>1200</v>
      </c>
      <c r="E390" s="5" t="s">
        <v>13</v>
      </c>
      <c r="F390" s="5">
        <f t="shared" si="291"/>
        <v>43725</v>
      </c>
      <c r="G390" t="s">
        <v>33</v>
      </c>
      <c r="H390">
        <f t="shared" si="288"/>
        <v>2019</v>
      </c>
      <c r="I390" s="4">
        <f>ABS(IF(E390="Cartão à vista",D390*(-5%),IF(E390="À vista boleto",D390*(-7%),0)))</f>
        <v>84.000000000000014</v>
      </c>
      <c r="J390" s="4">
        <f>D390-I390</f>
        <v>1116</v>
      </c>
      <c r="K390" t="s">
        <v>21</v>
      </c>
      <c r="L390" s="4">
        <f t="shared" si="289"/>
        <v>180</v>
      </c>
    </row>
    <row r="391" spans="1:12" x14ac:dyDescent="0.2">
      <c r="A391" t="s">
        <v>16</v>
      </c>
      <c r="B391" s="2">
        <v>38</v>
      </c>
      <c r="C391" s="3">
        <v>24</v>
      </c>
      <c r="D391" s="4">
        <f t="shared" ref="D391:D454" si="292">C391*B391</f>
        <v>912</v>
      </c>
      <c r="E391" s="5" t="s">
        <v>17</v>
      </c>
      <c r="F391" s="5">
        <f t="shared" ref="F391:F454" si="293">F390</f>
        <v>43725</v>
      </c>
      <c r="G391" t="s">
        <v>33</v>
      </c>
      <c r="H391">
        <f t="shared" si="288"/>
        <v>2019</v>
      </c>
      <c r="I391" s="4">
        <f>ABS(IF(E391="Cartão à vista",D391*(-5%),IF(E391="À vista boleto",D391*(-7%),0)))</f>
        <v>0</v>
      </c>
      <c r="J391" s="4">
        <f>D391-I391</f>
        <v>912</v>
      </c>
      <c r="K391" t="s">
        <v>25</v>
      </c>
      <c r="L391" s="4">
        <f t="shared" si="289"/>
        <v>45.6</v>
      </c>
    </row>
    <row r="392" spans="1:12" x14ac:dyDescent="0.2">
      <c r="A392" t="s">
        <v>16</v>
      </c>
      <c r="B392" s="2">
        <v>44</v>
      </c>
      <c r="C392" s="3">
        <v>69</v>
      </c>
      <c r="D392" s="4">
        <f t="shared" si="292"/>
        <v>3036</v>
      </c>
      <c r="E392" s="5" t="s">
        <v>17</v>
      </c>
      <c r="F392" s="5">
        <f t="shared" ref="F392:F455" si="294">F391+1</f>
        <v>43726</v>
      </c>
      <c r="G392" t="s">
        <v>33</v>
      </c>
      <c r="H392">
        <f t="shared" si="288"/>
        <v>2019</v>
      </c>
      <c r="I392" s="4">
        <f>ABS(IF(E392="Cartão à vista",D392*(-5%),IF(E392="À vista boleto",D392*(-7%),0)))</f>
        <v>0</v>
      </c>
      <c r="J392" s="4">
        <f>D392-I392</f>
        <v>3036</v>
      </c>
      <c r="K392" t="s">
        <v>25</v>
      </c>
      <c r="L392" s="4">
        <f t="shared" si="289"/>
        <v>455.4</v>
      </c>
    </row>
    <row r="393" spans="1:12" x14ac:dyDescent="0.2">
      <c r="A393" t="s">
        <v>16</v>
      </c>
      <c r="B393" s="2">
        <v>26</v>
      </c>
      <c r="C393" s="3">
        <v>19</v>
      </c>
      <c r="D393" s="4">
        <f t="shared" si="292"/>
        <v>494</v>
      </c>
      <c r="E393" s="5" t="s">
        <v>17</v>
      </c>
      <c r="F393" s="5">
        <f t="shared" si="294"/>
        <v>43727</v>
      </c>
      <c r="G393" t="s">
        <v>33</v>
      </c>
      <c r="H393">
        <f t="shared" si="288"/>
        <v>2019</v>
      </c>
      <c r="I393" s="4">
        <f>ABS(IF(E393="Cartão à vista",D393*(-5%),IF(E393="À vista boleto",D393*(-7%),0)))</f>
        <v>0</v>
      </c>
      <c r="J393" s="4">
        <f>D393-I393</f>
        <v>494</v>
      </c>
      <c r="K393" t="s">
        <v>15</v>
      </c>
      <c r="L393" s="4">
        <f t="shared" si="289"/>
        <v>24.700000000000003</v>
      </c>
    </row>
    <row r="394" spans="1:12" x14ac:dyDescent="0.2">
      <c r="A394" t="s">
        <v>16</v>
      </c>
      <c r="B394" s="2">
        <v>44</v>
      </c>
      <c r="C394" s="3">
        <v>48</v>
      </c>
      <c r="D394" s="4">
        <f t="shared" si="292"/>
        <v>2112</v>
      </c>
      <c r="E394" s="5" t="s">
        <v>17</v>
      </c>
      <c r="F394" s="5">
        <f t="shared" ref="F394:F457" si="295">F393</f>
        <v>43727</v>
      </c>
      <c r="G394" t="s">
        <v>33</v>
      </c>
      <c r="H394">
        <f t="shared" si="288"/>
        <v>2019</v>
      </c>
      <c r="I394" s="4">
        <f>ABS(IF(E394="Cartão à vista",D394*(-5%),IF(E394="À vista boleto",D394*(-7%),0)))</f>
        <v>0</v>
      </c>
      <c r="J394" s="4">
        <f>D394-I394</f>
        <v>2112</v>
      </c>
      <c r="K394" t="s">
        <v>18</v>
      </c>
      <c r="L394" s="4">
        <f t="shared" si="289"/>
        <v>316.8</v>
      </c>
    </row>
    <row r="395" spans="1:12" x14ac:dyDescent="0.2">
      <c r="A395" t="s">
        <v>16</v>
      </c>
      <c r="B395" s="2">
        <v>44</v>
      </c>
      <c r="C395" s="3">
        <v>39</v>
      </c>
      <c r="D395" s="4">
        <f t="shared" si="292"/>
        <v>1716</v>
      </c>
      <c r="E395" s="5" t="s">
        <v>17</v>
      </c>
      <c r="F395" s="5">
        <f t="shared" ref="F395:F458" si="296">F394+1</f>
        <v>43728</v>
      </c>
      <c r="G395" t="s">
        <v>33</v>
      </c>
      <c r="H395">
        <f t="shared" si="288"/>
        <v>2019</v>
      </c>
      <c r="I395" s="4">
        <f>ABS(IF(E395="Cartão à vista",D395*(-5%),IF(E395="À vista boleto",D395*(-7%),0)))</f>
        <v>0</v>
      </c>
      <c r="J395" s="4">
        <f>D395-I395</f>
        <v>1716</v>
      </c>
      <c r="K395" t="s">
        <v>20</v>
      </c>
      <c r="L395" s="4">
        <f t="shared" si="289"/>
        <v>257.39999999999998</v>
      </c>
    </row>
    <row r="396" spans="1:12" x14ac:dyDescent="0.2">
      <c r="A396" t="s">
        <v>12</v>
      </c>
      <c r="B396" s="2">
        <v>44</v>
      </c>
      <c r="C396" s="3">
        <v>66</v>
      </c>
      <c r="D396" s="4">
        <f t="shared" si="292"/>
        <v>2904</v>
      </c>
      <c r="E396" s="5" t="s">
        <v>22</v>
      </c>
      <c r="F396" s="5">
        <f t="shared" si="296"/>
        <v>43729</v>
      </c>
      <c r="G396" t="s">
        <v>33</v>
      </c>
      <c r="H396">
        <f t="shared" si="288"/>
        <v>2019</v>
      </c>
      <c r="I396" s="4">
        <f>ABS(IF(E396="Cartão à vista",D396*(-5%),IF(E396="À vista boleto",D396*(-7%),0)))</f>
        <v>0</v>
      </c>
      <c r="J396" s="4">
        <f>D396-I396</f>
        <v>2904</v>
      </c>
      <c r="K396" t="s">
        <v>21</v>
      </c>
      <c r="L396" s="4">
        <f t="shared" si="289"/>
        <v>435.59999999999997</v>
      </c>
    </row>
    <row r="397" spans="1:12" x14ac:dyDescent="0.2">
      <c r="A397" t="s">
        <v>12</v>
      </c>
      <c r="B397" s="2">
        <v>48</v>
      </c>
      <c r="C397" s="3">
        <v>45</v>
      </c>
      <c r="D397" s="4">
        <f t="shared" si="292"/>
        <v>2160</v>
      </c>
      <c r="E397" s="5" t="s">
        <v>17</v>
      </c>
      <c r="F397" s="5">
        <f t="shared" ref="F397:F460" si="297">F396</f>
        <v>43729</v>
      </c>
      <c r="G397" t="s">
        <v>33</v>
      </c>
      <c r="H397">
        <f t="shared" si="288"/>
        <v>2019</v>
      </c>
      <c r="I397" s="4">
        <f>ABS(IF(E397="Cartão à vista",D397*(-5%),IF(E397="À vista boleto",D397*(-7%),0)))</f>
        <v>0</v>
      </c>
      <c r="J397" s="4">
        <f>D397-I397</f>
        <v>2160</v>
      </c>
      <c r="K397" t="s">
        <v>25</v>
      </c>
      <c r="L397" s="4">
        <f t="shared" si="289"/>
        <v>324</v>
      </c>
    </row>
    <row r="398" spans="1:12" x14ac:dyDescent="0.2">
      <c r="A398" t="s">
        <v>12</v>
      </c>
      <c r="B398" s="2">
        <v>44</v>
      </c>
      <c r="C398" s="3">
        <v>27</v>
      </c>
      <c r="D398" s="4">
        <f t="shared" si="292"/>
        <v>1188</v>
      </c>
      <c r="E398" s="5" t="s">
        <v>23</v>
      </c>
      <c r="F398" s="5">
        <f t="shared" ref="F398:F461" si="298">F397+1</f>
        <v>43730</v>
      </c>
      <c r="G398" t="s">
        <v>33</v>
      </c>
      <c r="H398">
        <f t="shared" si="288"/>
        <v>2019</v>
      </c>
      <c r="I398" s="4">
        <f>ABS(IF(E398="Cartão à vista",D398*(-5%),IF(E398="À vista boleto",D398*(-7%),0)))</f>
        <v>59.400000000000006</v>
      </c>
      <c r="J398" s="4">
        <f>D398-I398</f>
        <v>1128.5999999999999</v>
      </c>
      <c r="K398" t="s">
        <v>25</v>
      </c>
      <c r="L398" s="4">
        <f t="shared" si="289"/>
        <v>178.2</v>
      </c>
    </row>
    <row r="399" spans="1:12" x14ac:dyDescent="0.2">
      <c r="A399" t="s">
        <v>12</v>
      </c>
      <c r="B399" s="2">
        <v>48</v>
      </c>
      <c r="C399" s="3">
        <v>22</v>
      </c>
      <c r="D399" s="4">
        <f t="shared" si="292"/>
        <v>1056</v>
      </c>
      <c r="E399" s="5" t="s">
        <v>17</v>
      </c>
      <c r="F399" s="5">
        <f t="shared" si="298"/>
        <v>43731</v>
      </c>
      <c r="G399" t="s">
        <v>33</v>
      </c>
      <c r="H399">
        <f t="shared" si="288"/>
        <v>2019</v>
      </c>
      <c r="I399" s="4">
        <f>ABS(IF(E399="Cartão à vista",D399*(-5%),IF(E399="À vista boleto",D399*(-7%),0)))</f>
        <v>0</v>
      </c>
      <c r="J399" s="4">
        <f>D399-I399</f>
        <v>1056</v>
      </c>
      <c r="K399" t="s">
        <v>18</v>
      </c>
      <c r="L399" s="4">
        <f t="shared" si="289"/>
        <v>158.4</v>
      </c>
    </row>
    <row r="400" spans="1:12" x14ac:dyDescent="0.2">
      <c r="A400" t="s">
        <v>16</v>
      </c>
      <c r="B400" s="2">
        <v>38</v>
      </c>
      <c r="C400" s="3">
        <v>53</v>
      </c>
      <c r="D400" s="4">
        <f t="shared" si="292"/>
        <v>2014</v>
      </c>
      <c r="E400" s="5" t="s">
        <v>23</v>
      </c>
      <c r="F400" s="5">
        <f t="shared" ref="F400:F463" si="299">F399</f>
        <v>43731</v>
      </c>
      <c r="G400" t="s">
        <v>33</v>
      </c>
      <c r="H400">
        <f t="shared" si="288"/>
        <v>2019</v>
      </c>
      <c r="I400" s="4">
        <f>ABS(IF(E400="Cartão à vista",D400*(-5%),IF(E400="À vista boleto",D400*(-7%),0)))</f>
        <v>100.7</v>
      </c>
      <c r="J400" s="4">
        <f>D400-I400</f>
        <v>1913.3</v>
      </c>
      <c r="K400" t="s">
        <v>20</v>
      </c>
      <c r="L400" s="4">
        <f t="shared" si="289"/>
        <v>302.09999999999997</v>
      </c>
    </row>
    <row r="401" spans="1:12" x14ac:dyDescent="0.2">
      <c r="A401" t="s">
        <v>12</v>
      </c>
      <c r="B401" s="2">
        <v>21</v>
      </c>
      <c r="C401" s="3">
        <v>5</v>
      </c>
      <c r="D401" s="4">
        <f t="shared" si="292"/>
        <v>105</v>
      </c>
      <c r="E401" s="5" t="s">
        <v>23</v>
      </c>
      <c r="F401" s="5">
        <f t="shared" ref="F401:F464" si="300">F400+1</f>
        <v>43732</v>
      </c>
      <c r="G401" t="s">
        <v>33</v>
      </c>
      <c r="H401">
        <f t="shared" si="288"/>
        <v>2019</v>
      </c>
      <c r="I401" s="4">
        <f>ABS(IF(E401="Cartão à vista",D401*(-5%),IF(E401="À vista boleto",D401*(-7%),0)))</f>
        <v>5.25</v>
      </c>
      <c r="J401" s="4">
        <f>D401-I401</f>
        <v>99.75</v>
      </c>
      <c r="K401" t="s">
        <v>19</v>
      </c>
      <c r="L401" s="4">
        <f t="shared" si="289"/>
        <v>5.25</v>
      </c>
    </row>
    <row r="402" spans="1:12" x14ac:dyDescent="0.2">
      <c r="A402" t="s">
        <v>12</v>
      </c>
      <c r="B402" s="2">
        <v>11</v>
      </c>
      <c r="C402" s="3">
        <v>19</v>
      </c>
      <c r="D402" s="4">
        <f t="shared" si="292"/>
        <v>209</v>
      </c>
      <c r="E402" s="5" t="s">
        <v>17</v>
      </c>
      <c r="F402" s="5">
        <f t="shared" si="300"/>
        <v>43733</v>
      </c>
      <c r="G402" t="s">
        <v>33</v>
      </c>
      <c r="H402">
        <f t="shared" si="288"/>
        <v>2019</v>
      </c>
      <c r="I402" s="4">
        <f>ABS(IF(E402="Cartão à vista",D402*(-5%),IF(E402="À vista boleto",D402*(-7%),0)))</f>
        <v>0</v>
      </c>
      <c r="J402" s="4">
        <f>D402-I402</f>
        <v>209</v>
      </c>
      <c r="K402" t="s">
        <v>20</v>
      </c>
      <c r="L402" s="4">
        <f t="shared" si="289"/>
        <v>10.450000000000001</v>
      </c>
    </row>
    <row r="403" spans="1:12" x14ac:dyDescent="0.2">
      <c r="A403" t="s">
        <v>12</v>
      </c>
      <c r="B403" s="2">
        <v>35</v>
      </c>
      <c r="C403" s="3">
        <v>18</v>
      </c>
      <c r="D403" s="4">
        <f t="shared" si="292"/>
        <v>630</v>
      </c>
      <c r="E403" s="5" t="s">
        <v>23</v>
      </c>
      <c r="F403" s="5">
        <f t="shared" ref="F403:F466" si="301">F402</f>
        <v>43733</v>
      </c>
      <c r="G403" t="s">
        <v>33</v>
      </c>
      <c r="H403">
        <f t="shared" si="288"/>
        <v>2019</v>
      </c>
      <c r="I403" s="4">
        <f>ABS(IF(E403="Cartão à vista",D403*(-5%),IF(E403="À vista boleto",D403*(-7%),0)))</f>
        <v>31.5</v>
      </c>
      <c r="J403" s="4">
        <f>D403-I403</f>
        <v>598.5</v>
      </c>
      <c r="K403" t="s">
        <v>18</v>
      </c>
      <c r="L403" s="4">
        <f t="shared" si="289"/>
        <v>31.5</v>
      </c>
    </row>
    <row r="404" spans="1:12" x14ac:dyDescent="0.2">
      <c r="A404" t="s">
        <v>16</v>
      </c>
      <c r="B404" s="2">
        <v>44</v>
      </c>
      <c r="C404" s="3">
        <v>78</v>
      </c>
      <c r="D404" s="4">
        <f t="shared" si="292"/>
        <v>3432</v>
      </c>
      <c r="E404" s="5" t="s">
        <v>17</v>
      </c>
      <c r="F404" s="5">
        <f t="shared" ref="F404:F467" si="302">F403+1</f>
        <v>43734</v>
      </c>
      <c r="G404" t="s">
        <v>33</v>
      </c>
      <c r="H404">
        <f t="shared" si="288"/>
        <v>2019</v>
      </c>
      <c r="I404" s="4">
        <f>ABS(IF(E404="Cartão à vista",D404*(-5%),IF(E404="À vista boleto",D404*(-7%),0)))</f>
        <v>0</v>
      </c>
      <c r="J404" s="4">
        <f>D404-I404</f>
        <v>3432</v>
      </c>
      <c r="K404" t="s">
        <v>18</v>
      </c>
      <c r="L404" s="4">
        <f t="shared" si="289"/>
        <v>514.79999999999995</v>
      </c>
    </row>
    <row r="405" spans="1:12" x14ac:dyDescent="0.2">
      <c r="A405" t="s">
        <v>16</v>
      </c>
      <c r="B405" s="2">
        <v>38</v>
      </c>
      <c r="C405" s="3">
        <v>18</v>
      </c>
      <c r="D405" s="4">
        <f t="shared" si="292"/>
        <v>684</v>
      </c>
      <c r="E405" s="5" t="s">
        <v>22</v>
      </c>
      <c r="F405" s="5">
        <f t="shared" si="302"/>
        <v>43735</v>
      </c>
      <c r="G405" t="s">
        <v>33</v>
      </c>
      <c r="H405">
        <f t="shared" si="288"/>
        <v>2019</v>
      </c>
      <c r="I405" s="4">
        <f>ABS(IF(E405="Cartão à vista",D405*(-5%),IF(E405="À vista boleto",D405*(-7%),0)))</f>
        <v>0</v>
      </c>
      <c r="J405" s="4">
        <f>D405-I405</f>
        <v>684</v>
      </c>
      <c r="K405" t="s">
        <v>20</v>
      </c>
      <c r="L405" s="4">
        <f t="shared" si="289"/>
        <v>34.200000000000003</v>
      </c>
    </row>
    <row r="406" spans="1:12" x14ac:dyDescent="0.2">
      <c r="A406" t="s">
        <v>16</v>
      </c>
      <c r="B406" s="2">
        <v>26</v>
      </c>
      <c r="C406" s="3">
        <v>27</v>
      </c>
      <c r="D406" s="4">
        <f t="shared" si="292"/>
        <v>702</v>
      </c>
      <c r="E406" s="5" t="s">
        <v>22</v>
      </c>
      <c r="F406" s="5">
        <f t="shared" ref="F406:F469" si="303">F405</f>
        <v>43735</v>
      </c>
      <c r="G406" t="s">
        <v>33</v>
      </c>
      <c r="H406">
        <f t="shared" si="288"/>
        <v>2019</v>
      </c>
      <c r="I406" s="4">
        <f>ABS(IF(E406="Cartão à vista",D406*(-5%),IF(E406="À vista boleto",D406*(-7%),0)))</f>
        <v>0</v>
      </c>
      <c r="J406" s="4">
        <f>D406-I406</f>
        <v>702</v>
      </c>
      <c r="K406" t="s">
        <v>18</v>
      </c>
      <c r="L406" s="4">
        <f t="shared" si="289"/>
        <v>35.1</v>
      </c>
    </row>
    <row r="407" spans="1:12" x14ac:dyDescent="0.2">
      <c r="A407" t="s">
        <v>16</v>
      </c>
      <c r="B407" s="2">
        <v>44</v>
      </c>
      <c r="C407" s="3">
        <v>10</v>
      </c>
      <c r="D407" s="4">
        <f t="shared" si="292"/>
        <v>440</v>
      </c>
      <c r="E407" s="5" t="s">
        <v>23</v>
      </c>
      <c r="F407" s="5">
        <f t="shared" ref="F407:F470" si="304">F406+1</f>
        <v>43736</v>
      </c>
      <c r="G407" t="s">
        <v>33</v>
      </c>
      <c r="H407">
        <f t="shared" si="288"/>
        <v>2019</v>
      </c>
      <c r="I407" s="4">
        <f>ABS(IF(E407="Cartão à vista",D407*(-5%),IF(E407="À vista boleto",D407*(-7%),0)))</f>
        <v>22</v>
      </c>
      <c r="J407" s="4">
        <f>D407-I407</f>
        <v>418</v>
      </c>
      <c r="K407" t="s">
        <v>19</v>
      </c>
      <c r="L407" s="4">
        <f t="shared" si="289"/>
        <v>22</v>
      </c>
    </row>
    <row r="408" spans="1:12" x14ac:dyDescent="0.2">
      <c r="A408" t="s">
        <v>12</v>
      </c>
      <c r="B408" s="2">
        <v>11</v>
      </c>
      <c r="C408" s="3">
        <v>25</v>
      </c>
      <c r="D408" s="4">
        <f t="shared" si="292"/>
        <v>275</v>
      </c>
      <c r="E408" s="5" t="s">
        <v>22</v>
      </c>
      <c r="F408" s="5">
        <f t="shared" si="304"/>
        <v>43737</v>
      </c>
      <c r="G408" t="s">
        <v>33</v>
      </c>
      <c r="H408">
        <f t="shared" si="288"/>
        <v>2019</v>
      </c>
      <c r="I408" s="4">
        <f>ABS(IF(E408="Cartão à vista",D408*(-5%),IF(E408="À vista boleto",D408*(-7%),0)))</f>
        <v>0</v>
      </c>
      <c r="J408" s="4">
        <f>D408-I408</f>
        <v>275</v>
      </c>
      <c r="K408" t="s">
        <v>24</v>
      </c>
      <c r="L408" s="4">
        <f t="shared" si="289"/>
        <v>13.75</v>
      </c>
    </row>
    <row r="409" spans="1:12" x14ac:dyDescent="0.2">
      <c r="A409" t="s">
        <v>12</v>
      </c>
      <c r="B409" s="2">
        <v>48</v>
      </c>
      <c r="C409" s="3">
        <v>77</v>
      </c>
      <c r="D409" s="4">
        <f t="shared" si="292"/>
        <v>3696</v>
      </c>
      <c r="E409" s="5" t="s">
        <v>17</v>
      </c>
      <c r="F409" s="5">
        <f t="shared" ref="F409:F472" si="305">F408</f>
        <v>43737</v>
      </c>
      <c r="G409" t="s">
        <v>33</v>
      </c>
      <c r="H409">
        <f t="shared" si="288"/>
        <v>2019</v>
      </c>
      <c r="I409" s="4">
        <f>ABS(IF(E409="Cartão à vista",D409*(-5%),IF(E409="À vista boleto",D409*(-7%),0)))</f>
        <v>0</v>
      </c>
      <c r="J409" s="4">
        <f>D409-I409</f>
        <v>3696</v>
      </c>
      <c r="K409" t="s">
        <v>24</v>
      </c>
      <c r="L409" s="4">
        <f t="shared" si="289"/>
        <v>554.4</v>
      </c>
    </row>
    <row r="410" spans="1:12" x14ac:dyDescent="0.2">
      <c r="A410" t="s">
        <v>16</v>
      </c>
      <c r="B410" s="2">
        <v>38</v>
      </c>
      <c r="C410" s="3">
        <v>29</v>
      </c>
      <c r="D410" s="4">
        <f t="shared" si="292"/>
        <v>1102</v>
      </c>
      <c r="E410" s="5" t="s">
        <v>22</v>
      </c>
      <c r="F410" s="5">
        <f t="shared" ref="F410:F473" si="306">F409+1</f>
        <v>43738</v>
      </c>
      <c r="G410" t="s">
        <v>33</v>
      </c>
      <c r="H410">
        <f t="shared" si="288"/>
        <v>2019</v>
      </c>
      <c r="I410" s="4">
        <f>ABS(IF(E410="Cartão à vista",D410*(-5%),IF(E410="À vista boleto",D410*(-7%),0)))</f>
        <v>0</v>
      </c>
      <c r="J410" s="4">
        <f>D410-I410</f>
        <v>1102</v>
      </c>
      <c r="K410" t="s">
        <v>25</v>
      </c>
      <c r="L410" s="4">
        <f t="shared" si="289"/>
        <v>165.29999999999998</v>
      </c>
    </row>
    <row r="411" spans="1:12" x14ac:dyDescent="0.2">
      <c r="A411" t="s">
        <v>12</v>
      </c>
      <c r="B411" s="2">
        <v>48</v>
      </c>
      <c r="C411" s="3">
        <v>20</v>
      </c>
      <c r="D411" s="4">
        <f t="shared" si="292"/>
        <v>960</v>
      </c>
      <c r="E411" s="5" t="s">
        <v>17</v>
      </c>
      <c r="F411" s="5">
        <f t="shared" si="306"/>
        <v>43739</v>
      </c>
      <c r="G411" s="6" t="s">
        <v>34</v>
      </c>
      <c r="H411">
        <f t="shared" si="288"/>
        <v>2019</v>
      </c>
      <c r="I411" s="4">
        <f>ABS(IF(E411="Cartão à vista",D411*(-5%),IF(E411="À vista boleto",D411*(-7%),0)))</f>
        <v>0</v>
      </c>
      <c r="J411" s="4">
        <f>D411-I411</f>
        <v>960</v>
      </c>
      <c r="K411" t="s">
        <v>21</v>
      </c>
      <c r="L411" s="4">
        <f t="shared" si="289"/>
        <v>48</v>
      </c>
    </row>
    <row r="412" spans="1:12" x14ac:dyDescent="0.2">
      <c r="A412" t="s">
        <v>12</v>
      </c>
      <c r="B412" s="2">
        <v>11</v>
      </c>
      <c r="C412" s="3">
        <v>80</v>
      </c>
      <c r="D412" s="4">
        <f t="shared" si="292"/>
        <v>880</v>
      </c>
      <c r="E412" s="5" t="s">
        <v>22</v>
      </c>
      <c r="F412" s="5">
        <f t="shared" ref="F412:F475" si="307">F411</f>
        <v>43739</v>
      </c>
      <c r="G412" s="6" t="s">
        <v>34</v>
      </c>
      <c r="H412">
        <f t="shared" si="288"/>
        <v>2019</v>
      </c>
      <c r="I412" s="4">
        <f>ABS(IF(E412="Cartão à vista",D412*(-5%),IF(E412="À vista boleto",D412*(-7%),0)))</f>
        <v>0</v>
      </c>
      <c r="J412" s="4">
        <f>D412-I412</f>
        <v>880</v>
      </c>
      <c r="K412" t="s">
        <v>15</v>
      </c>
      <c r="L412" s="4">
        <f t="shared" si="289"/>
        <v>44</v>
      </c>
    </row>
    <row r="413" spans="1:12" x14ac:dyDescent="0.2">
      <c r="A413" t="s">
        <v>16</v>
      </c>
      <c r="B413" s="2">
        <v>26</v>
      </c>
      <c r="C413" s="3">
        <v>64</v>
      </c>
      <c r="D413" s="4">
        <f t="shared" si="292"/>
        <v>1664</v>
      </c>
      <c r="E413" s="5" t="s">
        <v>17</v>
      </c>
      <c r="F413" s="5">
        <f t="shared" ref="F413:F476" si="308">F412+1</f>
        <v>43740</v>
      </c>
      <c r="G413" s="6" t="s">
        <v>34</v>
      </c>
      <c r="H413">
        <f t="shared" si="288"/>
        <v>2019</v>
      </c>
      <c r="I413" s="4">
        <f>ABS(IF(E413="Cartão à vista",D413*(-5%),IF(E413="À vista boleto",D413*(-7%),0)))</f>
        <v>0</v>
      </c>
      <c r="J413" s="4">
        <f>D413-I413</f>
        <v>1664</v>
      </c>
      <c r="K413" t="s">
        <v>15</v>
      </c>
      <c r="L413" s="4">
        <f t="shared" si="289"/>
        <v>249.6</v>
      </c>
    </row>
    <row r="414" spans="1:12" x14ac:dyDescent="0.2">
      <c r="A414" t="s">
        <v>12</v>
      </c>
      <c r="B414" s="2">
        <v>21</v>
      </c>
      <c r="C414" s="3">
        <v>68</v>
      </c>
      <c r="D414" s="4">
        <f t="shared" si="292"/>
        <v>1428</v>
      </c>
      <c r="E414" s="5" t="s">
        <v>17</v>
      </c>
      <c r="F414" s="5">
        <f t="shared" si="308"/>
        <v>43741</v>
      </c>
      <c r="G414" s="6" t="s">
        <v>34</v>
      </c>
      <c r="H414">
        <f t="shared" si="288"/>
        <v>2019</v>
      </c>
      <c r="I414" s="4">
        <f>ABS(IF(E414="Cartão à vista",D414*(-5%),IF(E414="À vista boleto",D414*(-7%),0)))</f>
        <v>0</v>
      </c>
      <c r="J414" s="4">
        <f>D414-I414</f>
        <v>1428</v>
      </c>
      <c r="K414" t="s">
        <v>25</v>
      </c>
      <c r="L414" s="4">
        <f t="shared" si="289"/>
        <v>214.2</v>
      </c>
    </row>
    <row r="415" spans="1:12" x14ac:dyDescent="0.2">
      <c r="A415" t="s">
        <v>12</v>
      </c>
      <c r="B415" s="2">
        <v>21</v>
      </c>
      <c r="C415" s="3">
        <v>12</v>
      </c>
      <c r="D415" s="4">
        <f t="shared" si="292"/>
        <v>252</v>
      </c>
      <c r="E415" s="5" t="s">
        <v>13</v>
      </c>
      <c r="F415" s="5">
        <f t="shared" ref="F415:F478" si="309">F414</f>
        <v>43741</v>
      </c>
      <c r="G415" s="6" t="s">
        <v>34</v>
      </c>
      <c r="H415">
        <f t="shared" si="288"/>
        <v>2019</v>
      </c>
      <c r="I415" s="4">
        <f>ABS(IF(E415="Cartão à vista",D415*(-5%),IF(E415="À vista boleto",D415*(-7%),0)))</f>
        <v>17.64</v>
      </c>
      <c r="J415" s="4">
        <f>D415-I415</f>
        <v>234.36</v>
      </c>
      <c r="K415" t="s">
        <v>21</v>
      </c>
      <c r="L415" s="4">
        <f t="shared" si="289"/>
        <v>12.600000000000001</v>
      </c>
    </row>
    <row r="416" spans="1:12" x14ac:dyDescent="0.2">
      <c r="A416" t="s">
        <v>12</v>
      </c>
      <c r="B416" s="2">
        <v>35</v>
      </c>
      <c r="C416" s="3">
        <v>45</v>
      </c>
      <c r="D416" s="4">
        <f t="shared" si="292"/>
        <v>1575</v>
      </c>
      <c r="E416" s="5" t="s">
        <v>23</v>
      </c>
      <c r="F416" s="5">
        <f t="shared" ref="F416:F479" si="310">F415+1</f>
        <v>43742</v>
      </c>
      <c r="G416" s="6" t="s">
        <v>34</v>
      </c>
      <c r="H416">
        <f t="shared" si="288"/>
        <v>2019</v>
      </c>
      <c r="I416" s="4">
        <f>ABS(IF(E416="Cartão à vista",D416*(-5%),IF(E416="À vista boleto",D416*(-7%),0)))</f>
        <v>78.75</v>
      </c>
      <c r="J416" s="4">
        <f>D416-I416</f>
        <v>1496.25</v>
      </c>
      <c r="K416" t="s">
        <v>15</v>
      </c>
      <c r="L416" s="4">
        <f t="shared" si="289"/>
        <v>236.25</v>
      </c>
    </row>
    <row r="417" spans="1:12" x14ac:dyDescent="0.2">
      <c r="A417" t="s">
        <v>16</v>
      </c>
      <c r="B417" s="2">
        <v>26</v>
      </c>
      <c r="C417" s="3">
        <v>70</v>
      </c>
      <c r="D417" s="4">
        <f t="shared" si="292"/>
        <v>1820</v>
      </c>
      <c r="E417" s="5" t="s">
        <v>17</v>
      </c>
      <c r="F417" s="5">
        <f t="shared" si="310"/>
        <v>43743</v>
      </c>
      <c r="G417" s="6" t="s">
        <v>34</v>
      </c>
      <c r="H417">
        <f t="shared" si="288"/>
        <v>2019</v>
      </c>
      <c r="I417" s="4">
        <f>ABS(IF(E417="Cartão à vista",D417*(-5%),IF(E417="À vista boleto",D417*(-7%),0)))</f>
        <v>0</v>
      </c>
      <c r="J417" s="4">
        <f>D417-I417</f>
        <v>1820</v>
      </c>
      <c r="K417" t="s">
        <v>21</v>
      </c>
      <c r="L417" s="4">
        <f t="shared" si="289"/>
        <v>273</v>
      </c>
    </row>
    <row r="418" spans="1:12" x14ac:dyDescent="0.2">
      <c r="A418" t="s">
        <v>16</v>
      </c>
      <c r="B418" s="2">
        <v>26</v>
      </c>
      <c r="C418" s="3">
        <v>46</v>
      </c>
      <c r="D418" s="4">
        <f t="shared" si="292"/>
        <v>1196</v>
      </c>
      <c r="E418" s="5" t="s">
        <v>22</v>
      </c>
      <c r="F418" s="5">
        <f t="shared" ref="F418:F481" si="311">F417</f>
        <v>43743</v>
      </c>
      <c r="G418" s="6" t="s">
        <v>34</v>
      </c>
      <c r="H418">
        <f t="shared" si="288"/>
        <v>2019</v>
      </c>
      <c r="I418" s="4">
        <f>ABS(IF(E418="Cartão à vista",D418*(-5%),IF(E418="À vista boleto",D418*(-7%),0)))</f>
        <v>0</v>
      </c>
      <c r="J418" s="4">
        <f>D418-I418</f>
        <v>1196</v>
      </c>
      <c r="K418" t="s">
        <v>18</v>
      </c>
      <c r="L418" s="4">
        <f t="shared" si="289"/>
        <v>179.4</v>
      </c>
    </row>
    <row r="419" spans="1:12" x14ac:dyDescent="0.2">
      <c r="A419" t="s">
        <v>12</v>
      </c>
      <c r="B419" s="2">
        <v>35</v>
      </c>
      <c r="C419" s="3">
        <v>19</v>
      </c>
      <c r="D419" s="4">
        <f t="shared" si="292"/>
        <v>665</v>
      </c>
      <c r="E419" s="5" t="s">
        <v>23</v>
      </c>
      <c r="F419" s="5">
        <f t="shared" ref="F419:F482" si="312">F418+1</f>
        <v>43744</v>
      </c>
      <c r="G419" s="6" t="s">
        <v>34</v>
      </c>
      <c r="H419">
        <f t="shared" si="288"/>
        <v>2019</v>
      </c>
      <c r="I419" s="4">
        <f>ABS(IF(E419="Cartão à vista",D419*(-5%),IF(E419="À vista boleto",D419*(-7%),0)))</f>
        <v>33.25</v>
      </c>
      <c r="J419" s="4">
        <f>D419-I419</f>
        <v>631.75</v>
      </c>
      <c r="K419" t="s">
        <v>15</v>
      </c>
      <c r="L419" s="4">
        <f t="shared" si="289"/>
        <v>33.25</v>
      </c>
    </row>
    <row r="420" spans="1:12" x14ac:dyDescent="0.2">
      <c r="A420" t="s">
        <v>16</v>
      </c>
      <c r="B420" s="2">
        <v>26</v>
      </c>
      <c r="C420" s="3">
        <v>33</v>
      </c>
      <c r="D420" s="4">
        <f t="shared" si="292"/>
        <v>858</v>
      </c>
      <c r="E420" s="5" t="s">
        <v>17</v>
      </c>
      <c r="F420" s="5">
        <f t="shared" si="312"/>
        <v>43745</v>
      </c>
      <c r="G420" s="6" t="s">
        <v>34</v>
      </c>
      <c r="H420">
        <f t="shared" si="288"/>
        <v>2019</v>
      </c>
      <c r="I420" s="4">
        <f>ABS(IF(E420="Cartão à vista",D420*(-5%),IF(E420="À vista boleto",D420*(-7%),0)))</f>
        <v>0</v>
      </c>
      <c r="J420" s="4">
        <f>D420-I420</f>
        <v>858</v>
      </c>
      <c r="K420" t="s">
        <v>21</v>
      </c>
      <c r="L420" s="4">
        <f t="shared" si="289"/>
        <v>42.900000000000006</v>
      </c>
    </row>
    <row r="421" spans="1:12" x14ac:dyDescent="0.2">
      <c r="A421" t="s">
        <v>12</v>
      </c>
      <c r="B421" s="2">
        <v>35</v>
      </c>
      <c r="C421" s="3">
        <v>11</v>
      </c>
      <c r="D421" s="4">
        <f t="shared" si="292"/>
        <v>385</v>
      </c>
      <c r="E421" s="5" t="s">
        <v>23</v>
      </c>
      <c r="F421" s="5">
        <f t="shared" ref="F421:F484" si="313">F420</f>
        <v>43745</v>
      </c>
      <c r="G421" s="6" t="s">
        <v>34</v>
      </c>
      <c r="H421">
        <f t="shared" si="288"/>
        <v>2019</v>
      </c>
      <c r="I421" s="4">
        <f>ABS(IF(E421="Cartão à vista",D421*(-5%),IF(E421="À vista boleto",D421*(-7%),0)))</f>
        <v>19.25</v>
      </c>
      <c r="J421" s="4">
        <f>D421-I421</f>
        <v>365.75</v>
      </c>
      <c r="K421" t="s">
        <v>15</v>
      </c>
      <c r="L421" s="4">
        <f t="shared" si="289"/>
        <v>19.25</v>
      </c>
    </row>
    <row r="422" spans="1:12" x14ac:dyDescent="0.2">
      <c r="A422" t="s">
        <v>16</v>
      </c>
      <c r="B422" s="2">
        <v>44</v>
      </c>
      <c r="C422" s="3">
        <v>16</v>
      </c>
      <c r="D422" s="4">
        <f t="shared" si="292"/>
        <v>704</v>
      </c>
      <c r="E422" s="5" t="s">
        <v>23</v>
      </c>
      <c r="F422" s="5">
        <f t="shared" ref="F422:F485" si="314">F421+1</f>
        <v>43746</v>
      </c>
      <c r="G422" s="6" t="s">
        <v>34</v>
      </c>
      <c r="H422">
        <f t="shared" si="288"/>
        <v>2019</v>
      </c>
      <c r="I422" s="4">
        <f>ABS(IF(E422="Cartão à vista",D422*(-5%),IF(E422="À vista boleto",D422*(-7%),0)))</f>
        <v>35.200000000000003</v>
      </c>
      <c r="J422" s="4">
        <f>D422-I422</f>
        <v>668.8</v>
      </c>
      <c r="K422" t="s">
        <v>20</v>
      </c>
      <c r="L422" s="4">
        <f t="shared" si="289"/>
        <v>35.200000000000003</v>
      </c>
    </row>
    <row r="423" spans="1:12" x14ac:dyDescent="0.2">
      <c r="A423" t="s">
        <v>12</v>
      </c>
      <c r="B423" s="2">
        <v>11</v>
      </c>
      <c r="C423" s="3">
        <v>60</v>
      </c>
      <c r="D423" s="4">
        <f t="shared" si="292"/>
        <v>660</v>
      </c>
      <c r="E423" s="5" t="s">
        <v>23</v>
      </c>
      <c r="F423" s="5">
        <f t="shared" si="314"/>
        <v>43747</v>
      </c>
      <c r="G423" s="6" t="s">
        <v>34</v>
      </c>
      <c r="H423">
        <f t="shared" si="288"/>
        <v>2019</v>
      </c>
      <c r="I423" s="4">
        <f>ABS(IF(E423="Cartão à vista",D423*(-5%),IF(E423="À vista boleto",D423*(-7%),0)))</f>
        <v>33</v>
      </c>
      <c r="J423" s="4">
        <f>D423-I423</f>
        <v>627</v>
      </c>
      <c r="K423" t="s">
        <v>21</v>
      </c>
      <c r="L423" s="4">
        <f t="shared" si="289"/>
        <v>33</v>
      </c>
    </row>
    <row r="424" spans="1:12" x14ac:dyDescent="0.2">
      <c r="A424" t="s">
        <v>16</v>
      </c>
      <c r="B424" s="2">
        <v>26</v>
      </c>
      <c r="C424" s="3">
        <v>55</v>
      </c>
      <c r="D424" s="4">
        <f t="shared" si="292"/>
        <v>1430</v>
      </c>
      <c r="E424" s="5" t="s">
        <v>17</v>
      </c>
      <c r="F424" s="5">
        <f t="shared" ref="F424:F487" si="315">F423</f>
        <v>43747</v>
      </c>
      <c r="G424" s="6" t="s">
        <v>34</v>
      </c>
      <c r="H424">
        <f t="shared" si="288"/>
        <v>2019</v>
      </c>
      <c r="I424" s="4">
        <f>ABS(IF(E424="Cartão à vista",D424*(-5%),IF(E424="À vista boleto",D424*(-7%),0)))</f>
        <v>0</v>
      </c>
      <c r="J424" s="4">
        <f>D424-I424</f>
        <v>1430</v>
      </c>
      <c r="K424" t="s">
        <v>15</v>
      </c>
      <c r="L424" s="4">
        <f t="shared" si="289"/>
        <v>214.5</v>
      </c>
    </row>
    <row r="425" spans="1:12" x14ac:dyDescent="0.2">
      <c r="A425" t="s">
        <v>12</v>
      </c>
      <c r="B425" s="2">
        <v>11</v>
      </c>
      <c r="C425" s="3">
        <v>44</v>
      </c>
      <c r="D425" s="4">
        <f t="shared" si="292"/>
        <v>484</v>
      </c>
      <c r="E425" s="5" t="s">
        <v>17</v>
      </c>
      <c r="F425" s="5">
        <f t="shared" ref="F425:F488" si="316">F424+1</f>
        <v>43748</v>
      </c>
      <c r="G425" s="6" t="s">
        <v>34</v>
      </c>
      <c r="H425">
        <f t="shared" si="288"/>
        <v>2019</v>
      </c>
      <c r="I425" s="4">
        <f>ABS(IF(E425="Cartão à vista",D425*(-5%),IF(E425="À vista boleto",D425*(-7%),0)))</f>
        <v>0</v>
      </c>
      <c r="J425" s="4">
        <f>D425-I425</f>
        <v>484</v>
      </c>
      <c r="K425" t="s">
        <v>15</v>
      </c>
      <c r="L425" s="4">
        <f t="shared" si="289"/>
        <v>24.200000000000003</v>
      </c>
    </row>
    <row r="426" spans="1:12" x14ac:dyDescent="0.2">
      <c r="A426" t="s">
        <v>12</v>
      </c>
      <c r="B426" s="2">
        <v>11</v>
      </c>
      <c r="C426" s="3">
        <v>61</v>
      </c>
      <c r="D426" s="4">
        <f t="shared" si="292"/>
        <v>671</v>
      </c>
      <c r="E426" s="5" t="s">
        <v>17</v>
      </c>
      <c r="F426" s="5">
        <f t="shared" si="316"/>
        <v>43749</v>
      </c>
      <c r="G426" s="6" t="s">
        <v>34</v>
      </c>
      <c r="H426">
        <f t="shared" si="288"/>
        <v>2019</v>
      </c>
      <c r="I426" s="4">
        <f>ABS(IF(E426="Cartão à vista",D426*(-5%),IF(E426="À vista boleto",D426*(-7%),0)))</f>
        <v>0</v>
      </c>
      <c r="J426" s="4">
        <f>D426-I426</f>
        <v>671</v>
      </c>
      <c r="K426" t="s">
        <v>24</v>
      </c>
      <c r="L426" s="4">
        <f t="shared" si="289"/>
        <v>33.550000000000004</v>
      </c>
    </row>
    <row r="427" spans="1:12" x14ac:dyDescent="0.2">
      <c r="A427" t="s">
        <v>12</v>
      </c>
      <c r="B427" s="2">
        <v>48</v>
      </c>
      <c r="C427" s="3">
        <v>28</v>
      </c>
      <c r="D427" s="4">
        <f t="shared" si="292"/>
        <v>1344</v>
      </c>
      <c r="E427" s="5" t="s">
        <v>22</v>
      </c>
      <c r="F427" s="5">
        <f t="shared" ref="F427:F490" si="317">F426</f>
        <v>43749</v>
      </c>
      <c r="G427" s="6" t="s">
        <v>34</v>
      </c>
      <c r="H427">
        <f t="shared" si="288"/>
        <v>2019</v>
      </c>
      <c r="I427" s="4">
        <f>ABS(IF(E427="Cartão à vista",D427*(-5%),IF(E427="À vista boleto",D427*(-7%),0)))</f>
        <v>0</v>
      </c>
      <c r="J427" s="4">
        <f>D427-I427</f>
        <v>1344</v>
      </c>
      <c r="K427" t="s">
        <v>15</v>
      </c>
      <c r="L427" s="4">
        <f t="shared" si="289"/>
        <v>201.6</v>
      </c>
    </row>
    <row r="428" spans="1:12" x14ac:dyDescent="0.2">
      <c r="A428" t="s">
        <v>12</v>
      </c>
      <c r="B428" s="2">
        <v>35</v>
      </c>
      <c r="C428" s="3">
        <v>49</v>
      </c>
      <c r="D428" s="4">
        <f t="shared" si="292"/>
        <v>1715</v>
      </c>
      <c r="E428" s="5" t="s">
        <v>17</v>
      </c>
      <c r="F428" s="5">
        <f t="shared" ref="F428:F491" si="318">F427+1</f>
        <v>43750</v>
      </c>
      <c r="G428" s="6" t="s">
        <v>34</v>
      </c>
      <c r="H428">
        <f t="shared" si="288"/>
        <v>2019</v>
      </c>
      <c r="I428" s="4">
        <f>ABS(IF(E428="Cartão à vista",D428*(-5%),IF(E428="À vista boleto",D428*(-7%),0)))</f>
        <v>0</v>
      </c>
      <c r="J428" s="4">
        <f>D428-I428</f>
        <v>1715</v>
      </c>
      <c r="K428" t="s">
        <v>19</v>
      </c>
      <c r="L428" s="4">
        <f t="shared" si="289"/>
        <v>257.25</v>
      </c>
    </row>
    <row r="429" spans="1:12" x14ac:dyDescent="0.2">
      <c r="A429" t="s">
        <v>12</v>
      </c>
      <c r="B429" s="2">
        <v>44</v>
      </c>
      <c r="C429" s="3">
        <v>62</v>
      </c>
      <c r="D429" s="4">
        <f t="shared" si="292"/>
        <v>2728</v>
      </c>
      <c r="E429" s="5" t="s">
        <v>23</v>
      </c>
      <c r="F429" s="5">
        <f t="shared" si="318"/>
        <v>43751</v>
      </c>
      <c r="G429" s="6" t="s">
        <v>34</v>
      </c>
      <c r="H429">
        <f t="shared" si="288"/>
        <v>2019</v>
      </c>
      <c r="I429" s="4">
        <f>ABS(IF(E429="Cartão à vista",D429*(-5%),IF(E429="À vista boleto",D429*(-7%),0)))</f>
        <v>136.4</v>
      </c>
      <c r="J429" s="4">
        <f>D429-I429</f>
        <v>2591.6</v>
      </c>
      <c r="K429" t="s">
        <v>20</v>
      </c>
      <c r="L429" s="4">
        <f t="shared" si="289"/>
        <v>409.2</v>
      </c>
    </row>
    <row r="430" spans="1:12" x14ac:dyDescent="0.2">
      <c r="A430" t="s">
        <v>12</v>
      </c>
      <c r="B430" s="2">
        <v>21</v>
      </c>
      <c r="C430" s="3">
        <v>39</v>
      </c>
      <c r="D430" s="4">
        <f t="shared" si="292"/>
        <v>819</v>
      </c>
      <c r="E430" s="5" t="s">
        <v>22</v>
      </c>
      <c r="F430" s="5">
        <f t="shared" ref="F430:F493" si="319">F429</f>
        <v>43751</v>
      </c>
      <c r="G430" s="6" t="s">
        <v>34</v>
      </c>
      <c r="H430">
        <f t="shared" si="288"/>
        <v>2019</v>
      </c>
      <c r="I430" s="4">
        <f>ABS(IF(E430="Cartão à vista",D430*(-5%),IF(E430="À vista boleto",D430*(-7%),0)))</f>
        <v>0</v>
      </c>
      <c r="J430" s="4">
        <f>D430-I430</f>
        <v>819</v>
      </c>
      <c r="K430" t="s">
        <v>21</v>
      </c>
      <c r="L430" s="4">
        <f t="shared" si="289"/>
        <v>40.950000000000003</v>
      </c>
    </row>
    <row r="431" spans="1:12" x14ac:dyDescent="0.2">
      <c r="A431" t="s">
        <v>12</v>
      </c>
      <c r="B431" s="2">
        <v>44</v>
      </c>
      <c r="C431" s="3">
        <v>62</v>
      </c>
      <c r="D431" s="4">
        <f t="shared" si="292"/>
        <v>2728</v>
      </c>
      <c r="E431" s="5" t="s">
        <v>22</v>
      </c>
      <c r="F431" s="5">
        <f t="shared" ref="F431:F494" si="320">F430+1</f>
        <v>43752</v>
      </c>
      <c r="G431" s="6" t="s">
        <v>34</v>
      </c>
      <c r="H431">
        <f t="shared" si="288"/>
        <v>2019</v>
      </c>
      <c r="I431" s="4">
        <f>ABS(IF(E431="Cartão à vista",D431*(-5%),IF(E431="À vista boleto",D431*(-7%),0)))</f>
        <v>0</v>
      </c>
      <c r="J431" s="4">
        <f>D431-I431</f>
        <v>2728</v>
      </c>
      <c r="K431" t="s">
        <v>25</v>
      </c>
      <c r="L431" s="4">
        <f t="shared" si="289"/>
        <v>409.2</v>
      </c>
    </row>
    <row r="432" spans="1:12" x14ac:dyDescent="0.2">
      <c r="A432" t="s">
        <v>16</v>
      </c>
      <c r="B432" s="2">
        <v>26</v>
      </c>
      <c r="C432" s="3">
        <v>23</v>
      </c>
      <c r="D432" s="4">
        <f t="shared" si="292"/>
        <v>598</v>
      </c>
      <c r="E432" s="5" t="s">
        <v>23</v>
      </c>
      <c r="F432" s="5">
        <f t="shared" si="320"/>
        <v>43753</v>
      </c>
      <c r="G432" s="6" t="s">
        <v>34</v>
      </c>
      <c r="H432">
        <f t="shared" si="288"/>
        <v>2019</v>
      </c>
      <c r="I432" s="4">
        <f>ABS(IF(E432="Cartão à vista",D432*(-5%),IF(E432="À vista boleto",D432*(-7%),0)))</f>
        <v>29.900000000000002</v>
      </c>
      <c r="J432" s="4">
        <f>D432-I432</f>
        <v>568.1</v>
      </c>
      <c r="K432" t="s">
        <v>25</v>
      </c>
      <c r="L432" s="4">
        <f t="shared" si="289"/>
        <v>29.900000000000002</v>
      </c>
    </row>
    <row r="433" spans="1:12" x14ac:dyDescent="0.2">
      <c r="A433" t="s">
        <v>12</v>
      </c>
      <c r="B433" s="2">
        <v>11</v>
      </c>
      <c r="C433" s="3">
        <v>17</v>
      </c>
      <c r="D433" s="4">
        <f t="shared" si="292"/>
        <v>187</v>
      </c>
      <c r="E433" s="5" t="s">
        <v>17</v>
      </c>
      <c r="F433" s="5">
        <f t="shared" ref="F433:F496" si="321">F432</f>
        <v>43753</v>
      </c>
      <c r="G433" s="6" t="s">
        <v>34</v>
      </c>
      <c r="H433">
        <f t="shared" si="288"/>
        <v>2019</v>
      </c>
      <c r="I433" s="4">
        <f>ABS(IF(E433="Cartão à vista",D433*(-5%),IF(E433="À vista boleto",D433*(-7%),0)))</f>
        <v>0</v>
      </c>
      <c r="J433" s="4">
        <f>D433-I433</f>
        <v>187</v>
      </c>
      <c r="K433" t="s">
        <v>15</v>
      </c>
      <c r="L433" s="4">
        <f t="shared" si="289"/>
        <v>9.35</v>
      </c>
    </row>
    <row r="434" spans="1:12" x14ac:dyDescent="0.2">
      <c r="A434" t="s">
        <v>16</v>
      </c>
      <c r="B434" s="2">
        <v>44</v>
      </c>
      <c r="C434" s="3">
        <v>34</v>
      </c>
      <c r="D434" s="4">
        <f t="shared" si="292"/>
        <v>1496</v>
      </c>
      <c r="E434" s="5" t="s">
        <v>17</v>
      </c>
      <c r="F434" s="5">
        <f t="shared" ref="F434:F497" si="322">F433+1</f>
        <v>43754</v>
      </c>
      <c r="G434" s="6" t="s">
        <v>34</v>
      </c>
      <c r="H434">
        <f t="shared" si="288"/>
        <v>2019</v>
      </c>
      <c r="I434" s="4">
        <f>ABS(IF(E434="Cartão à vista",D434*(-5%),IF(E434="À vista boleto",D434*(-7%),0)))</f>
        <v>0</v>
      </c>
      <c r="J434" s="4">
        <f>D434-I434</f>
        <v>1496</v>
      </c>
      <c r="K434" t="s">
        <v>18</v>
      </c>
      <c r="L434" s="4">
        <f t="shared" si="289"/>
        <v>224.4</v>
      </c>
    </row>
    <row r="435" spans="1:12" x14ac:dyDescent="0.2">
      <c r="A435" t="s">
        <v>16</v>
      </c>
      <c r="B435" s="2">
        <v>26</v>
      </c>
      <c r="C435" s="3">
        <v>22</v>
      </c>
      <c r="D435" s="4">
        <f t="shared" si="292"/>
        <v>572</v>
      </c>
      <c r="E435" s="5" t="s">
        <v>22</v>
      </c>
      <c r="F435" s="5">
        <f t="shared" si="322"/>
        <v>43755</v>
      </c>
      <c r="G435" s="6" t="s">
        <v>34</v>
      </c>
      <c r="H435">
        <f t="shared" si="288"/>
        <v>2019</v>
      </c>
      <c r="I435" s="4">
        <f>ABS(IF(E435="Cartão à vista",D435*(-5%),IF(E435="À vista boleto",D435*(-7%),0)))</f>
        <v>0</v>
      </c>
      <c r="J435" s="4">
        <f>D435-I435</f>
        <v>572</v>
      </c>
      <c r="K435" t="s">
        <v>20</v>
      </c>
      <c r="L435" s="4">
        <f t="shared" si="289"/>
        <v>28.6</v>
      </c>
    </row>
    <row r="436" spans="1:12" x14ac:dyDescent="0.2">
      <c r="A436" t="s">
        <v>16</v>
      </c>
      <c r="B436" s="2">
        <v>26</v>
      </c>
      <c r="C436" s="3">
        <v>31</v>
      </c>
      <c r="D436" s="4">
        <f t="shared" si="292"/>
        <v>806</v>
      </c>
      <c r="E436" s="5" t="s">
        <v>17</v>
      </c>
      <c r="F436" s="5">
        <f t="shared" ref="F436:F499" si="323">F435</f>
        <v>43755</v>
      </c>
      <c r="G436" s="6" t="s">
        <v>34</v>
      </c>
      <c r="H436">
        <f t="shared" si="288"/>
        <v>2019</v>
      </c>
      <c r="I436" s="4">
        <f>ABS(IF(E436="Cartão à vista",D436*(-5%),IF(E436="À vista boleto",D436*(-7%),0)))</f>
        <v>0</v>
      </c>
      <c r="J436" s="4">
        <f>D436-I436</f>
        <v>806</v>
      </c>
      <c r="K436" t="s">
        <v>21</v>
      </c>
      <c r="L436" s="4">
        <f t="shared" si="289"/>
        <v>40.300000000000004</v>
      </c>
    </row>
    <row r="437" spans="1:12" x14ac:dyDescent="0.2">
      <c r="A437" t="s">
        <v>12</v>
      </c>
      <c r="B437" s="2">
        <v>44</v>
      </c>
      <c r="C437" s="3">
        <v>58</v>
      </c>
      <c r="D437" s="4">
        <f t="shared" si="292"/>
        <v>2552</v>
      </c>
      <c r="E437" s="5" t="s">
        <v>23</v>
      </c>
      <c r="F437" s="5">
        <f t="shared" ref="F437:F500" si="324">F436+1</f>
        <v>43756</v>
      </c>
      <c r="G437" s="6" t="s">
        <v>34</v>
      </c>
      <c r="H437">
        <f t="shared" si="288"/>
        <v>2019</v>
      </c>
      <c r="I437" s="4">
        <f>ABS(IF(E437="Cartão à vista",D437*(-5%),IF(E437="À vista boleto",D437*(-7%),0)))</f>
        <v>127.60000000000001</v>
      </c>
      <c r="J437" s="4">
        <f>D437-I437</f>
        <v>2424.4</v>
      </c>
      <c r="K437" t="s">
        <v>25</v>
      </c>
      <c r="L437" s="4">
        <f t="shared" si="289"/>
        <v>382.8</v>
      </c>
    </row>
    <row r="438" spans="1:12" x14ac:dyDescent="0.2">
      <c r="A438" t="s">
        <v>12</v>
      </c>
      <c r="B438" s="2">
        <v>44</v>
      </c>
      <c r="C438" s="3">
        <v>41</v>
      </c>
      <c r="D438" s="4">
        <f t="shared" si="292"/>
        <v>1804</v>
      </c>
      <c r="E438" s="5" t="s">
        <v>17</v>
      </c>
      <c r="F438" s="5">
        <f t="shared" si="324"/>
        <v>43757</v>
      </c>
      <c r="G438" s="6" t="s">
        <v>34</v>
      </c>
      <c r="H438">
        <f t="shared" si="288"/>
        <v>2019</v>
      </c>
      <c r="I438" s="4">
        <f>ABS(IF(E438="Cartão à vista",D438*(-5%),IF(E438="À vista boleto",D438*(-7%),0)))</f>
        <v>0</v>
      </c>
      <c r="J438" s="4">
        <f>D438-I438</f>
        <v>1804</v>
      </c>
      <c r="K438" t="s">
        <v>25</v>
      </c>
      <c r="L438" s="4">
        <f t="shared" si="289"/>
        <v>270.59999999999997</v>
      </c>
    </row>
    <row r="439" spans="1:12" x14ac:dyDescent="0.2">
      <c r="A439" t="s">
        <v>12</v>
      </c>
      <c r="B439" s="2">
        <v>11</v>
      </c>
      <c r="C439" s="3">
        <v>19</v>
      </c>
      <c r="D439" s="4">
        <f t="shared" si="292"/>
        <v>209</v>
      </c>
      <c r="E439" s="5" t="s">
        <v>23</v>
      </c>
      <c r="F439" s="5">
        <f t="shared" ref="F439:F502" si="325">F438</f>
        <v>43757</v>
      </c>
      <c r="G439" s="6" t="s">
        <v>34</v>
      </c>
      <c r="H439">
        <f t="shared" si="288"/>
        <v>2019</v>
      </c>
      <c r="I439" s="4">
        <f>ABS(IF(E439="Cartão à vista",D439*(-5%),IF(E439="À vista boleto",D439*(-7%),0)))</f>
        <v>10.450000000000001</v>
      </c>
      <c r="J439" s="4">
        <f>D439-I439</f>
        <v>198.55</v>
      </c>
      <c r="K439" t="s">
        <v>15</v>
      </c>
      <c r="L439" s="4">
        <f t="shared" si="289"/>
        <v>10.450000000000001</v>
      </c>
    </row>
    <row r="440" spans="1:12" x14ac:dyDescent="0.2">
      <c r="A440" t="s">
        <v>16</v>
      </c>
      <c r="B440" s="2">
        <v>26</v>
      </c>
      <c r="C440" s="3">
        <v>43</v>
      </c>
      <c r="D440" s="4">
        <f t="shared" si="292"/>
        <v>1118</v>
      </c>
      <c r="E440" s="5" t="s">
        <v>13</v>
      </c>
      <c r="F440" s="5">
        <f t="shared" ref="F440:F503" si="326">F439+1</f>
        <v>43758</v>
      </c>
      <c r="G440" s="6" t="s">
        <v>34</v>
      </c>
      <c r="H440">
        <f t="shared" si="288"/>
        <v>2019</v>
      </c>
      <c r="I440" s="4">
        <f>ABS(IF(E440="Cartão à vista",D440*(-5%),IF(E440="À vista boleto",D440*(-7%),0)))</f>
        <v>78.260000000000005</v>
      </c>
      <c r="J440" s="4">
        <f>D440-I440</f>
        <v>1039.74</v>
      </c>
      <c r="K440" t="s">
        <v>18</v>
      </c>
      <c r="L440" s="4">
        <f t="shared" si="289"/>
        <v>167.7</v>
      </c>
    </row>
    <row r="441" spans="1:12" x14ac:dyDescent="0.2">
      <c r="A441" t="s">
        <v>12</v>
      </c>
      <c r="B441" s="2">
        <v>48</v>
      </c>
      <c r="C441" s="3">
        <v>54</v>
      </c>
      <c r="D441" s="4">
        <f t="shared" si="292"/>
        <v>2592</v>
      </c>
      <c r="E441" s="5" t="s">
        <v>17</v>
      </c>
      <c r="F441" s="5">
        <f t="shared" si="326"/>
        <v>43759</v>
      </c>
      <c r="G441" s="6" t="s">
        <v>34</v>
      </c>
      <c r="H441">
        <f t="shared" si="288"/>
        <v>2019</v>
      </c>
      <c r="I441" s="4">
        <f>ABS(IF(E441="Cartão à vista",D441*(-5%),IF(E441="À vista boleto",D441*(-7%),0)))</f>
        <v>0</v>
      </c>
      <c r="J441" s="4">
        <f>D441-I441</f>
        <v>2592</v>
      </c>
      <c r="K441" t="s">
        <v>20</v>
      </c>
      <c r="L441" s="4">
        <f t="shared" si="289"/>
        <v>388.8</v>
      </c>
    </row>
    <row r="442" spans="1:12" x14ac:dyDescent="0.2">
      <c r="A442" t="s">
        <v>12</v>
      </c>
      <c r="B442" s="2">
        <v>11</v>
      </c>
      <c r="C442" s="3">
        <v>22</v>
      </c>
      <c r="D442" s="4">
        <f t="shared" si="292"/>
        <v>242</v>
      </c>
      <c r="E442" s="5" t="s">
        <v>17</v>
      </c>
      <c r="F442" s="5">
        <f t="shared" ref="F442:F505" si="327">F441</f>
        <v>43759</v>
      </c>
      <c r="G442" s="6" t="s">
        <v>34</v>
      </c>
      <c r="H442">
        <f t="shared" si="288"/>
        <v>2019</v>
      </c>
      <c r="I442" s="4">
        <f>ABS(IF(E442="Cartão à vista",D442*(-5%),IF(E442="À vista boleto",D442*(-7%),0)))</f>
        <v>0</v>
      </c>
      <c r="J442" s="4">
        <f>D442-I442</f>
        <v>242</v>
      </c>
      <c r="K442" t="s">
        <v>21</v>
      </c>
      <c r="L442" s="4">
        <f t="shared" si="289"/>
        <v>12.100000000000001</v>
      </c>
    </row>
    <row r="443" spans="1:12" x14ac:dyDescent="0.2">
      <c r="A443" t="s">
        <v>12</v>
      </c>
      <c r="B443" s="2">
        <v>21</v>
      </c>
      <c r="C443" s="3">
        <v>34</v>
      </c>
      <c r="D443" s="4">
        <f t="shared" si="292"/>
        <v>714</v>
      </c>
      <c r="E443" s="5" t="s">
        <v>23</v>
      </c>
      <c r="F443" s="5">
        <f t="shared" ref="F443:F506" si="328">F442+1</f>
        <v>43760</v>
      </c>
      <c r="G443" s="6" t="s">
        <v>34</v>
      </c>
      <c r="H443">
        <f t="shared" si="288"/>
        <v>2019</v>
      </c>
      <c r="I443" s="4">
        <f>ABS(IF(E443="Cartão à vista",D443*(-5%),IF(E443="À vista boleto",D443*(-7%),0)))</f>
        <v>35.700000000000003</v>
      </c>
      <c r="J443" s="4">
        <f>D443-I443</f>
        <v>678.3</v>
      </c>
      <c r="K443" t="s">
        <v>25</v>
      </c>
      <c r="L443" s="4">
        <f t="shared" si="289"/>
        <v>35.700000000000003</v>
      </c>
    </row>
    <row r="444" spans="1:12" x14ac:dyDescent="0.2">
      <c r="A444" t="s">
        <v>16</v>
      </c>
      <c r="B444" s="2">
        <v>44</v>
      </c>
      <c r="C444" s="3">
        <v>18</v>
      </c>
      <c r="D444" s="4">
        <f t="shared" si="292"/>
        <v>792</v>
      </c>
      <c r="E444" s="5" t="s">
        <v>17</v>
      </c>
      <c r="F444" s="5">
        <f t="shared" si="328"/>
        <v>43761</v>
      </c>
      <c r="G444" s="6" t="s">
        <v>34</v>
      </c>
      <c r="H444">
        <f t="shared" si="288"/>
        <v>2019</v>
      </c>
      <c r="I444" s="4">
        <f>ABS(IF(E444="Cartão à vista",D444*(-5%),IF(E444="À vista boleto",D444*(-7%),0)))</f>
        <v>0</v>
      </c>
      <c r="J444" s="4">
        <f>D444-I444</f>
        <v>792</v>
      </c>
      <c r="K444" t="s">
        <v>25</v>
      </c>
      <c r="L444" s="4">
        <f t="shared" si="289"/>
        <v>39.6</v>
      </c>
    </row>
    <row r="445" spans="1:12" x14ac:dyDescent="0.2">
      <c r="A445" t="s">
        <v>12</v>
      </c>
      <c r="B445" s="2">
        <v>35</v>
      </c>
      <c r="C445" s="3">
        <v>41</v>
      </c>
      <c r="D445" s="4">
        <f t="shared" si="292"/>
        <v>1435</v>
      </c>
      <c r="E445" s="5" t="s">
        <v>22</v>
      </c>
      <c r="F445" s="5">
        <f t="shared" ref="F445:F508" si="329">F444</f>
        <v>43761</v>
      </c>
      <c r="G445" s="6" t="s">
        <v>34</v>
      </c>
      <c r="H445">
        <f t="shared" si="288"/>
        <v>2019</v>
      </c>
      <c r="I445" s="4">
        <f>ABS(IF(E445="Cartão à vista",D445*(-5%),IF(E445="À vista boleto",D445*(-7%),0)))</f>
        <v>0</v>
      </c>
      <c r="J445" s="4">
        <f>D445-I445</f>
        <v>1435</v>
      </c>
      <c r="K445" t="s">
        <v>18</v>
      </c>
      <c r="L445" s="4">
        <f t="shared" si="289"/>
        <v>215.25</v>
      </c>
    </row>
    <row r="446" spans="1:12" x14ac:dyDescent="0.2">
      <c r="A446" t="s">
        <v>12</v>
      </c>
      <c r="B446" s="2">
        <v>44</v>
      </c>
      <c r="C446" s="3">
        <v>53</v>
      </c>
      <c r="D446" s="4">
        <f t="shared" si="292"/>
        <v>2332</v>
      </c>
      <c r="E446" s="5" t="s">
        <v>17</v>
      </c>
      <c r="F446" s="5">
        <f t="shared" ref="F446:F509" si="330">F445+1</f>
        <v>43762</v>
      </c>
      <c r="G446" s="6" t="s">
        <v>34</v>
      </c>
      <c r="H446">
        <f t="shared" si="288"/>
        <v>2019</v>
      </c>
      <c r="I446" s="4">
        <f>ABS(IF(E446="Cartão à vista",D446*(-5%),IF(E446="À vista boleto",D446*(-7%),0)))</f>
        <v>0</v>
      </c>
      <c r="J446" s="4">
        <f>D446-I446</f>
        <v>2332</v>
      </c>
      <c r="K446" t="s">
        <v>20</v>
      </c>
      <c r="L446" s="4">
        <f t="shared" si="289"/>
        <v>349.8</v>
      </c>
    </row>
    <row r="447" spans="1:12" x14ac:dyDescent="0.2">
      <c r="A447" t="s">
        <v>12</v>
      </c>
      <c r="B447" s="2">
        <v>48</v>
      </c>
      <c r="C447" s="3">
        <v>34</v>
      </c>
      <c r="D447" s="4">
        <f t="shared" si="292"/>
        <v>1632</v>
      </c>
      <c r="E447" s="5" t="s">
        <v>17</v>
      </c>
      <c r="F447" s="5">
        <f t="shared" si="330"/>
        <v>43763</v>
      </c>
      <c r="G447" s="6" t="s">
        <v>34</v>
      </c>
      <c r="H447">
        <f t="shared" si="288"/>
        <v>2019</v>
      </c>
      <c r="I447" s="4">
        <f>ABS(IF(E447="Cartão à vista",D447*(-5%),IF(E447="À vista boleto",D447*(-7%),0)))</f>
        <v>0</v>
      </c>
      <c r="J447" s="4">
        <f>D447-I447</f>
        <v>1632</v>
      </c>
      <c r="K447" t="s">
        <v>19</v>
      </c>
      <c r="L447" s="4">
        <f t="shared" si="289"/>
        <v>244.79999999999998</v>
      </c>
    </row>
    <row r="448" spans="1:12" x14ac:dyDescent="0.2">
      <c r="A448" t="s">
        <v>16</v>
      </c>
      <c r="B448" s="2">
        <v>44</v>
      </c>
      <c r="C448" s="3">
        <v>41</v>
      </c>
      <c r="D448" s="4">
        <f t="shared" si="292"/>
        <v>1804</v>
      </c>
      <c r="E448" s="5" t="s">
        <v>23</v>
      </c>
      <c r="F448" s="5">
        <f t="shared" ref="F448:F511" si="331">F447</f>
        <v>43763</v>
      </c>
      <c r="G448" s="6" t="s">
        <v>34</v>
      </c>
      <c r="H448">
        <f t="shared" si="288"/>
        <v>2019</v>
      </c>
      <c r="I448" s="4">
        <f>ABS(IF(E448="Cartão à vista",D448*(-5%),IF(E448="À vista boleto",D448*(-7%),0)))</f>
        <v>90.2</v>
      </c>
      <c r="J448" s="4">
        <f>D448-I448</f>
        <v>1713.8</v>
      </c>
      <c r="K448" t="s">
        <v>20</v>
      </c>
      <c r="L448" s="4">
        <f t="shared" si="289"/>
        <v>270.59999999999997</v>
      </c>
    </row>
    <row r="449" spans="1:12" x14ac:dyDescent="0.2">
      <c r="A449" t="s">
        <v>16</v>
      </c>
      <c r="B449" s="2">
        <v>26</v>
      </c>
      <c r="C449" s="3">
        <v>39</v>
      </c>
      <c r="D449" s="4">
        <f t="shared" si="292"/>
        <v>1014</v>
      </c>
      <c r="E449" s="5" t="s">
        <v>17</v>
      </c>
      <c r="F449" s="5">
        <f t="shared" ref="F449:F512" si="332">F448+1</f>
        <v>43764</v>
      </c>
      <c r="G449" s="6" t="s">
        <v>34</v>
      </c>
      <c r="H449">
        <f t="shared" si="288"/>
        <v>2019</v>
      </c>
      <c r="I449" s="4">
        <f>ABS(IF(E449="Cartão à vista",D449*(-5%),IF(E449="À vista boleto",D449*(-7%),0)))</f>
        <v>0</v>
      </c>
      <c r="J449" s="4">
        <f>D449-I449</f>
        <v>1014</v>
      </c>
      <c r="K449" t="s">
        <v>18</v>
      </c>
      <c r="L449" s="4">
        <f t="shared" si="289"/>
        <v>152.1</v>
      </c>
    </row>
    <row r="450" spans="1:12" x14ac:dyDescent="0.2">
      <c r="A450" t="s">
        <v>12</v>
      </c>
      <c r="B450" s="2">
        <v>48</v>
      </c>
      <c r="C450" s="3">
        <v>71</v>
      </c>
      <c r="D450" s="4">
        <f t="shared" si="292"/>
        <v>3408</v>
      </c>
      <c r="E450" s="5" t="s">
        <v>17</v>
      </c>
      <c r="F450" s="5">
        <f t="shared" si="332"/>
        <v>43765</v>
      </c>
      <c r="G450" s="6" t="s">
        <v>34</v>
      </c>
      <c r="H450">
        <f t="shared" si="288"/>
        <v>2019</v>
      </c>
      <c r="I450" s="4">
        <f>ABS(IF(E450="Cartão à vista",D450*(-5%),IF(E450="À vista boleto",D450*(-7%),0)))</f>
        <v>0</v>
      </c>
      <c r="J450" s="4">
        <f>D450-I450</f>
        <v>3408</v>
      </c>
      <c r="K450" t="s">
        <v>18</v>
      </c>
      <c r="L450" s="4">
        <f t="shared" si="289"/>
        <v>511.2</v>
      </c>
    </row>
    <row r="451" spans="1:12" x14ac:dyDescent="0.2">
      <c r="A451" t="s">
        <v>16</v>
      </c>
      <c r="B451" s="2">
        <v>44</v>
      </c>
      <c r="C451" s="3">
        <v>68</v>
      </c>
      <c r="D451" s="4">
        <f t="shared" si="292"/>
        <v>2992</v>
      </c>
      <c r="E451" s="5" t="s">
        <v>22</v>
      </c>
      <c r="F451" s="5">
        <f t="shared" ref="F451:F514" si="333">F450</f>
        <v>43765</v>
      </c>
      <c r="G451" s="6" t="s">
        <v>34</v>
      </c>
      <c r="H451">
        <f t="shared" ref="H451:H514" si="334">YEAR(F451)</f>
        <v>2019</v>
      </c>
      <c r="I451" s="4">
        <f>ABS(IF(E451="Cartão à vista",D451*(-5%),IF(E451="À vista boleto",D451*(-7%),0)))</f>
        <v>0</v>
      </c>
      <c r="J451" s="4">
        <f>D451-I451</f>
        <v>2992</v>
      </c>
      <c r="K451" t="s">
        <v>20</v>
      </c>
      <c r="L451" s="4">
        <f t="shared" ref="L451:L514" si="335">IF(D451&gt;=1000,D451*15%,IF(D451&lt;1000,D451*5%,0))</f>
        <v>448.8</v>
      </c>
    </row>
    <row r="452" spans="1:12" x14ac:dyDescent="0.2">
      <c r="A452" t="s">
        <v>12</v>
      </c>
      <c r="B452" s="2">
        <v>35</v>
      </c>
      <c r="C452" s="3">
        <v>43</v>
      </c>
      <c r="D452" s="4">
        <f t="shared" si="292"/>
        <v>1505</v>
      </c>
      <c r="E452" s="5" t="s">
        <v>23</v>
      </c>
      <c r="F452" s="5">
        <f t="shared" ref="F452:F515" si="336">F451+1</f>
        <v>43766</v>
      </c>
      <c r="G452" s="6" t="s">
        <v>34</v>
      </c>
      <c r="H452">
        <f t="shared" si="334"/>
        <v>2019</v>
      </c>
      <c r="I452" s="4">
        <f>ABS(IF(E452="Cartão à vista",D452*(-5%),IF(E452="À vista boleto",D452*(-7%),0)))</f>
        <v>75.25</v>
      </c>
      <c r="J452" s="4">
        <f>D452-I452</f>
        <v>1429.75</v>
      </c>
      <c r="K452" t="s">
        <v>18</v>
      </c>
      <c r="L452" s="4">
        <f t="shared" si="335"/>
        <v>225.75</v>
      </c>
    </row>
    <row r="453" spans="1:12" x14ac:dyDescent="0.2">
      <c r="A453" t="s">
        <v>12</v>
      </c>
      <c r="B453" s="2">
        <v>35</v>
      </c>
      <c r="C453" s="3">
        <v>50</v>
      </c>
      <c r="D453" s="4">
        <f t="shared" si="292"/>
        <v>1750</v>
      </c>
      <c r="E453" s="5" t="s">
        <v>13</v>
      </c>
      <c r="F453" s="5">
        <f t="shared" si="336"/>
        <v>43767</v>
      </c>
      <c r="G453" s="6" t="s">
        <v>34</v>
      </c>
      <c r="H453">
        <f t="shared" si="334"/>
        <v>2019</v>
      </c>
      <c r="I453" s="4">
        <f>ABS(IF(E453="Cartão à vista",D453*(-5%),IF(E453="À vista boleto",D453*(-7%),0)))</f>
        <v>122.50000000000001</v>
      </c>
      <c r="J453" s="4">
        <f>D453-I453</f>
        <v>1627.5</v>
      </c>
      <c r="K453" t="s">
        <v>19</v>
      </c>
      <c r="L453" s="4">
        <f t="shared" si="335"/>
        <v>262.5</v>
      </c>
    </row>
    <row r="454" spans="1:12" x14ac:dyDescent="0.2">
      <c r="A454" t="s">
        <v>16</v>
      </c>
      <c r="B454" s="2">
        <v>26</v>
      </c>
      <c r="C454" s="3">
        <v>5</v>
      </c>
      <c r="D454" s="4">
        <f t="shared" si="292"/>
        <v>130</v>
      </c>
      <c r="E454" s="5" t="s">
        <v>17</v>
      </c>
      <c r="F454" s="5">
        <f t="shared" ref="F454:F517" si="337">F453</f>
        <v>43767</v>
      </c>
      <c r="G454" s="6" t="s">
        <v>34</v>
      </c>
      <c r="H454">
        <f t="shared" si="334"/>
        <v>2019</v>
      </c>
      <c r="I454" s="4">
        <f>ABS(IF(E454="Cartão à vista",D454*(-5%),IF(E454="À vista boleto",D454*(-7%),0)))</f>
        <v>0</v>
      </c>
      <c r="J454" s="4">
        <f>D454-I454</f>
        <v>130</v>
      </c>
      <c r="K454" t="s">
        <v>24</v>
      </c>
      <c r="L454" s="4">
        <f t="shared" si="335"/>
        <v>6.5</v>
      </c>
    </row>
    <row r="455" spans="1:12" x14ac:dyDescent="0.2">
      <c r="A455" t="s">
        <v>12</v>
      </c>
      <c r="B455" s="2">
        <v>44</v>
      </c>
      <c r="C455" s="3">
        <v>13</v>
      </c>
      <c r="D455" s="4">
        <f t="shared" ref="D455:D493" si="338">C455*B455</f>
        <v>572</v>
      </c>
      <c r="E455" s="5" t="s">
        <v>17</v>
      </c>
      <c r="F455" s="5">
        <f t="shared" ref="F455:F518" si="339">F454+1</f>
        <v>43768</v>
      </c>
      <c r="G455" s="6" t="s">
        <v>34</v>
      </c>
      <c r="H455">
        <f t="shared" si="334"/>
        <v>2019</v>
      </c>
      <c r="I455" s="4">
        <f>ABS(IF(E455="Cartão à vista",D455*(-5%),IF(E455="À vista boleto",D455*(-7%),0)))</f>
        <v>0</v>
      </c>
      <c r="J455" s="4">
        <f>D455-I455</f>
        <v>572</v>
      </c>
      <c r="K455" t="s">
        <v>24</v>
      </c>
      <c r="L455" s="4">
        <f t="shared" si="335"/>
        <v>28.6</v>
      </c>
    </row>
    <row r="456" spans="1:12" x14ac:dyDescent="0.2">
      <c r="A456" t="s">
        <v>12</v>
      </c>
      <c r="B456" s="2">
        <v>11</v>
      </c>
      <c r="C456" s="3">
        <v>80</v>
      </c>
      <c r="D456" s="4">
        <f t="shared" si="338"/>
        <v>880</v>
      </c>
      <c r="E456" s="5" t="s">
        <v>22</v>
      </c>
      <c r="F456" s="5">
        <f t="shared" si="339"/>
        <v>43769</v>
      </c>
      <c r="G456" s="6" t="s">
        <v>34</v>
      </c>
      <c r="H456">
        <f t="shared" si="334"/>
        <v>2019</v>
      </c>
      <c r="I456" s="4">
        <f>ABS(IF(E456="Cartão à vista",D456*(-5%),IF(E456="À vista boleto",D456*(-7%),0)))</f>
        <v>0</v>
      </c>
      <c r="J456" s="4">
        <f>D456-I456</f>
        <v>880</v>
      </c>
      <c r="K456" t="s">
        <v>25</v>
      </c>
      <c r="L456" s="4">
        <f t="shared" si="335"/>
        <v>44</v>
      </c>
    </row>
    <row r="457" spans="1:12" x14ac:dyDescent="0.2">
      <c r="A457" t="s">
        <v>12</v>
      </c>
      <c r="B457" s="2">
        <v>44</v>
      </c>
      <c r="C457" s="3">
        <v>21</v>
      </c>
      <c r="D457" s="4">
        <f t="shared" si="338"/>
        <v>924</v>
      </c>
      <c r="E457" s="5" t="s">
        <v>17</v>
      </c>
      <c r="F457" s="5">
        <f t="shared" ref="F457:F520" si="340">F456</f>
        <v>43769</v>
      </c>
      <c r="G457" s="6" t="s">
        <v>34</v>
      </c>
      <c r="H457">
        <f t="shared" si="334"/>
        <v>2019</v>
      </c>
      <c r="I457" s="4">
        <f>ABS(IF(E457="Cartão à vista",D457*(-5%),IF(E457="À vista boleto",D457*(-7%),0)))</f>
        <v>0</v>
      </c>
      <c r="J457" s="4">
        <f>D457-I457</f>
        <v>924</v>
      </c>
      <c r="K457" t="s">
        <v>21</v>
      </c>
      <c r="L457" s="4">
        <f t="shared" si="335"/>
        <v>46.2</v>
      </c>
    </row>
    <row r="458" spans="1:12" x14ac:dyDescent="0.2">
      <c r="A458" t="s">
        <v>16</v>
      </c>
      <c r="B458" s="2">
        <v>38</v>
      </c>
      <c r="C458" s="3">
        <v>18</v>
      </c>
      <c r="D458" s="4">
        <f t="shared" si="338"/>
        <v>684</v>
      </c>
      <c r="E458" s="5" t="s">
        <v>17</v>
      </c>
      <c r="F458" s="5">
        <f t="shared" ref="F458:F521" si="341">F457+1</f>
        <v>43770</v>
      </c>
      <c r="G458" t="s">
        <v>35</v>
      </c>
      <c r="H458">
        <f t="shared" si="334"/>
        <v>2019</v>
      </c>
      <c r="I458" s="4">
        <f>ABS(IF(E458="Cartão à vista",D458*(-5%),IF(E458="À vista boleto",D458*(-7%),0)))</f>
        <v>0</v>
      </c>
      <c r="J458" s="4">
        <f>D458-I458</f>
        <v>684</v>
      </c>
      <c r="K458" t="s">
        <v>15</v>
      </c>
      <c r="L458" s="4">
        <f t="shared" si="335"/>
        <v>34.200000000000003</v>
      </c>
    </row>
    <row r="459" spans="1:12" x14ac:dyDescent="0.2">
      <c r="A459" t="s">
        <v>16</v>
      </c>
      <c r="B459" s="2">
        <v>26</v>
      </c>
      <c r="C459" s="3">
        <v>57</v>
      </c>
      <c r="D459" s="4">
        <f t="shared" si="338"/>
        <v>1482</v>
      </c>
      <c r="E459" s="5" t="s">
        <v>17</v>
      </c>
      <c r="F459" s="5">
        <f t="shared" si="341"/>
        <v>43771</v>
      </c>
      <c r="G459" t="s">
        <v>35</v>
      </c>
      <c r="H459">
        <f t="shared" si="334"/>
        <v>2019</v>
      </c>
      <c r="I459" s="4">
        <f>ABS(IF(E459="Cartão à vista",D459*(-5%),IF(E459="À vista boleto",D459*(-7%),0)))</f>
        <v>0</v>
      </c>
      <c r="J459" s="4">
        <f>D459-I459</f>
        <v>1482</v>
      </c>
      <c r="K459" t="s">
        <v>15</v>
      </c>
      <c r="L459" s="4">
        <f t="shared" si="335"/>
        <v>222.29999999999998</v>
      </c>
    </row>
    <row r="460" spans="1:12" x14ac:dyDescent="0.2">
      <c r="A460" t="s">
        <v>16</v>
      </c>
      <c r="B460" s="2">
        <v>38</v>
      </c>
      <c r="C460" s="3">
        <v>32</v>
      </c>
      <c r="D460" s="4">
        <f t="shared" si="338"/>
        <v>1216</v>
      </c>
      <c r="E460" s="5" t="s">
        <v>23</v>
      </c>
      <c r="F460" s="5">
        <f t="shared" ref="F460:F523" si="342">F459</f>
        <v>43771</v>
      </c>
      <c r="G460" t="s">
        <v>35</v>
      </c>
      <c r="H460">
        <f t="shared" si="334"/>
        <v>2019</v>
      </c>
      <c r="I460" s="4">
        <f>ABS(IF(E460="Cartão à vista",D460*(-5%),IF(E460="À vista boleto",D460*(-7%),0)))</f>
        <v>60.800000000000004</v>
      </c>
      <c r="J460" s="4">
        <f>D460-I460</f>
        <v>1155.2</v>
      </c>
      <c r="K460" t="s">
        <v>25</v>
      </c>
      <c r="L460" s="4">
        <f t="shared" si="335"/>
        <v>182.4</v>
      </c>
    </row>
    <row r="461" spans="1:12" x14ac:dyDescent="0.2">
      <c r="A461" t="s">
        <v>16</v>
      </c>
      <c r="B461" s="2">
        <v>38</v>
      </c>
      <c r="C461" s="3">
        <v>28</v>
      </c>
      <c r="D461" s="4">
        <f t="shared" si="338"/>
        <v>1064</v>
      </c>
      <c r="E461" s="5" t="s">
        <v>22</v>
      </c>
      <c r="F461" s="5">
        <f t="shared" ref="F461:F524" si="343">F460+1</f>
        <v>43772</v>
      </c>
      <c r="G461" t="s">
        <v>35</v>
      </c>
      <c r="H461">
        <f t="shared" si="334"/>
        <v>2019</v>
      </c>
      <c r="I461" s="4">
        <f>ABS(IF(E461="Cartão à vista",D461*(-5%),IF(E461="À vista boleto",D461*(-7%),0)))</f>
        <v>0</v>
      </c>
      <c r="J461" s="4">
        <f>D461-I461</f>
        <v>1064</v>
      </c>
      <c r="K461" t="s">
        <v>21</v>
      </c>
      <c r="L461" s="4">
        <f t="shared" si="335"/>
        <v>159.6</v>
      </c>
    </row>
    <row r="462" spans="1:12" x14ac:dyDescent="0.2">
      <c r="A462" t="s">
        <v>16</v>
      </c>
      <c r="B462" s="2">
        <v>44</v>
      </c>
      <c r="C462" s="3">
        <v>18</v>
      </c>
      <c r="D462" s="4">
        <f t="shared" si="338"/>
        <v>792</v>
      </c>
      <c r="E462" s="5" t="s">
        <v>17</v>
      </c>
      <c r="F462" s="5">
        <f t="shared" si="343"/>
        <v>43773</v>
      </c>
      <c r="G462" t="s">
        <v>35</v>
      </c>
      <c r="H462">
        <f t="shared" si="334"/>
        <v>2019</v>
      </c>
      <c r="I462" s="4">
        <f>ABS(IF(E462="Cartão à vista",D462*(-5%),IF(E462="À vista boleto",D462*(-7%),0)))</f>
        <v>0</v>
      </c>
      <c r="J462" s="4">
        <f>D462-I462</f>
        <v>792</v>
      </c>
      <c r="K462" t="s">
        <v>15</v>
      </c>
      <c r="L462" s="4">
        <f t="shared" si="335"/>
        <v>39.6</v>
      </c>
    </row>
    <row r="463" spans="1:12" x14ac:dyDescent="0.2">
      <c r="A463" t="s">
        <v>16</v>
      </c>
      <c r="B463" s="2">
        <v>38</v>
      </c>
      <c r="C463" s="3">
        <v>16</v>
      </c>
      <c r="D463" s="4">
        <f t="shared" si="338"/>
        <v>608</v>
      </c>
      <c r="E463" s="5" t="s">
        <v>17</v>
      </c>
      <c r="F463" s="5">
        <f t="shared" ref="F463:F526" si="344">F462</f>
        <v>43773</v>
      </c>
      <c r="G463" t="s">
        <v>35</v>
      </c>
      <c r="H463">
        <f t="shared" si="334"/>
        <v>2019</v>
      </c>
      <c r="I463" s="4">
        <f>ABS(IF(E463="Cartão à vista",D463*(-5%),IF(E463="À vista boleto",D463*(-7%),0)))</f>
        <v>0</v>
      </c>
      <c r="J463" s="4">
        <f>D463-I463</f>
        <v>608</v>
      </c>
      <c r="K463" t="s">
        <v>21</v>
      </c>
      <c r="L463" s="4">
        <f t="shared" si="335"/>
        <v>30.400000000000002</v>
      </c>
    </row>
    <row r="464" spans="1:12" x14ac:dyDescent="0.2">
      <c r="A464" t="s">
        <v>16</v>
      </c>
      <c r="B464" s="2">
        <v>26</v>
      </c>
      <c r="C464" s="3">
        <v>58</v>
      </c>
      <c r="D464" s="4">
        <f t="shared" si="338"/>
        <v>1508</v>
      </c>
      <c r="E464" s="5" t="s">
        <v>13</v>
      </c>
      <c r="F464" s="5">
        <f t="shared" ref="F464:F527" si="345">F463+1</f>
        <v>43774</v>
      </c>
      <c r="G464" t="s">
        <v>35</v>
      </c>
      <c r="H464">
        <f t="shared" si="334"/>
        <v>2019</v>
      </c>
      <c r="I464" s="4">
        <f>ABS(IF(E464="Cartão à vista",D464*(-5%),IF(E464="À vista boleto",D464*(-7%),0)))</f>
        <v>105.56000000000002</v>
      </c>
      <c r="J464" s="4">
        <f>D464-I464</f>
        <v>1402.44</v>
      </c>
      <c r="K464" t="s">
        <v>18</v>
      </c>
      <c r="L464" s="4">
        <f t="shared" si="335"/>
        <v>226.2</v>
      </c>
    </row>
    <row r="465" spans="1:12" x14ac:dyDescent="0.2">
      <c r="A465" t="s">
        <v>16</v>
      </c>
      <c r="B465" s="2">
        <v>44</v>
      </c>
      <c r="C465" s="3">
        <v>67</v>
      </c>
      <c r="D465" s="4">
        <f t="shared" si="338"/>
        <v>2948</v>
      </c>
      <c r="E465" s="5" t="s">
        <v>17</v>
      </c>
      <c r="F465" s="5">
        <f t="shared" si="345"/>
        <v>43775</v>
      </c>
      <c r="G465" t="s">
        <v>35</v>
      </c>
      <c r="H465">
        <f t="shared" si="334"/>
        <v>2019</v>
      </c>
      <c r="I465" s="4">
        <f>ABS(IF(E465="Cartão à vista",D465*(-5%),IF(E465="À vista boleto",D465*(-7%),0)))</f>
        <v>0</v>
      </c>
      <c r="J465" s="4">
        <f>D465-I465</f>
        <v>2948</v>
      </c>
      <c r="K465" t="s">
        <v>15</v>
      </c>
      <c r="L465" s="4">
        <f t="shared" si="335"/>
        <v>442.2</v>
      </c>
    </row>
    <row r="466" spans="1:12" x14ac:dyDescent="0.2">
      <c r="A466" t="s">
        <v>12</v>
      </c>
      <c r="B466" s="2">
        <v>11</v>
      </c>
      <c r="C466" s="3">
        <v>77</v>
      </c>
      <c r="D466" s="4">
        <f t="shared" si="338"/>
        <v>847</v>
      </c>
      <c r="E466" s="5" t="s">
        <v>17</v>
      </c>
      <c r="F466" s="5">
        <f t="shared" ref="F466:F529" si="346">F465</f>
        <v>43775</v>
      </c>
      <c r="G466" t="s">
        <v>35</v>
      </c>
      <c r="H466">
        <f t="shared" si="334"/>
        <v>2019</v>
      </c>
      <c r="I466" s="4">
        <f>ABS(IF(E466="Cartão à vista",D466*(-5%),IF(E466="À vista boleto",D466*(-7%),0)))</f>
        <v>0</v>
      </c>
      <c r="J466" s="4">
        <f>D466-I466</f>
        <v>847</v>
      </c>
      <c r="K466" t="s">
        <v>21</v>
      </c>
      <c r="L466" s="4">
        <f t="shared" si="335"/>
        <v>42.35</v>
      </c>
    </row>
    <row r="467" spans="1:12" x14ac:dyDescent="0.2">
      <c r="A467" t="s">
        <v>16</v>
      </c>
      <c r="B467" s="2">
        <v>38</v>
      </c>
      <c r="C467" s="3">
        <v>56</v>
      </c>
      <c r="D467" s="4">
        <f t="shared" si="338"/>
        <v>2128</v>
      </c>
      <c r="E467" s="5" t="s">
        <v>17</v>
      </c>
      <c r="F467" s="5">
        <f t="shared" ref="F467:F530" si="347">F466+1</f>
        <v>43776</v>
      </c>
      <c r="G467" t="s">
        <v>35</v>
      </c>
      <c r="H467">
        <f t="shared" si="334"/>
        <v>2019</v>
      </c>
      <c r="I467" s="4">
        <f>ABS(IF(E467="Cartão à vista",D467*(-5%),IF(E467="À vista boleto",D467*(-7%),0)))</f>
        <v>0</v>
      </c>
      <c r="J467" s="4">
        <f>D467-I467</f>
        <v>2128</v>
      </c>
      <c r="K467" t="s">
        <v>15</v>
      </c>
      <c r="L467" s="4">
        <f t="shared" si="335"/>
        <v>319.2</v>
      </c>
    </row>
    <row r="468" spans="1:12" x14ac:dyDescent="0.2">
      <c r="A468" t="s">
        <v>12</v>
      </c>
      <c r="B468" s="2">
        <v>48</v>
      </c>
      <c r="C468" s="3">
        <v>11</v>
      </c>
      <c r="D468" s="4">
        <f t="shared" si="338"/>
        <v>528</v>
      </c>
      <c r="E468" s="5" t="s">
        <v>17</v>
      </c>
      <c r="F468" s="5">
        <f t="shared" si="347"/>
        <v>43777</v>
      </c>
      <c r="G468" t="s">
        <v>35</v>
      </c>
      <c r="H468">
        <f t="shared" si="334"/>
        <v>2019</v>
      </c>
      <c r="I468" s="4">
        <f>ABS(IF(E468="Cartão à vista",D468*(-5%),IF(E468="À vista boleto",D468*(-7%),0)))</f>
        <v>0</v>
      </c>
      <c r="J468" s="4">
        <f>D468-I468</f>
        <v>528</v>
      </c>
      <c r="K468" t="s">
        <v>20</v>
      </c>
      <c r="L468" s="4">
        <f t="shared" si="335"/>
        <v>26.400000000000002</v>
      </c>
    </row>
    <row r="469" spans="1:12" x14ac:dyDescent="0.2">
      <c r="A469" t="s">
        <v>12</v>
      </c>
      <c r="B469" s="2">
        <v>35</v>
      </c>
      <c r="C469" s="3">
        <v>78</v>
      </c>
      <c r="D469" s="4">
        <f t="shared" si="338"/>
        <v>2730</v>
      </c>
      <c r="E469" s="5" t="s">
        <v>22</v>
      </c>
      <c r="F469" s="5">
        <f t="shared" ref="F469:F532" si="348">F468</f>
        <v>43777</v>
      </c>
      <c r="G469" t="s">
        <v>35</v>
      </c>
      <c r="H469">
        <f t="shared" si="334"/>
        <v>2019</v>
      </c>
      <c r="I469" s="4">
        <f>ABS(IF(E469="Cartão à vista",D469*(-5%),IF(E469="À vista boleto",D469*(-7%),0)))</f>
        <v>0</v>
      </c>
      <c r="J469" s="4">
        <f>D469-I469</f>
        <v>2730</v>
      </c>
      <c r="K469" t="s">
        <v>21</v>
      </c>
      <c r="L469" s="4">
        <f t="shared" si="335"/>
        <v>409.5</v>
      </c>
    </row>
    <row r="470" spans="1:12" x14ac:dyDescent="0.2">
      <c r="A470" t="s">
        <v>12</v>
      </c>
      <c r="B470" s="2">
        <v>48</v>
      </c>
      <c r="C470" s="3">
        <v>70</v>
      </c>
      <c r="D470" s="4">
        <f t="shared" si="338"/>
        <v>3360</v>
      </c>
      <c r="E470" s="5" t="s">
        <v>22</v>
      </c>
      <c r="F470" s="5">
        <f t="shared" ref="F470:F533" si="349">F469+1</f>
        <v>43778</v>
      </c>
      <c r="G470" t="s">
        <v>35</v>
      </c>
      <c r="H470">
        <f t="shared" si="334"/>
        <v>2019</v>
      </c>
      <c r="I470" s="4">
        <f>ABS(IF(E470="Cartão à vista",D470*(-5%),IF(E470="À vista boleto",D470*(-7%),0)))</f>
        <v>0</v>
      </c>
      <c r="J470" s="4">
        <f>D470-I470</f>
        <v>3360</v>
      </c>
      <c r="K470" t="s">
        <v>15</v>
      </c>
      <c r="L470" s="4">
        <f t="shared" si="335"/>
        <v>504</v>
      </c>
    </row>
    <row r="471" spans="1:12" x14ac:dyDescent="0.2">
      <c r="A471" t="s">
        <v>12</v>
      </c>
      <c r="B471" s="2">
        <v>48</v>
      </c>
      <c r="C471" s="3">
        <v>97</v>
      </c>
      <c r="D471" s="4">
        <f t="shared" si="338"/>
        <v>4656</v>
      </c>
      <c r="E471" s="5" t="s">
        <v>17</v>
      </c>
      <c r="F471" s="5">
        <f t="shared" si="349"/>
        <v>43779</v>
      </c>
      <c r="G471" t="s">
        <v>35</v>
      </c>
      <c r="H471">
        <f t="shared" si="334"/>
        <v>2019</v>
      </c>
      <c r="I471" s="4">
        <f>ABS(IF(E471="Cartão à vista",D471*(-5%),IF(E471="À vista boleto",D471*(-7%),0)))</f>
        <v>0</v>
      </c>
      <c r="J471" s="4">
        <f>D471-I471</f>
        <v>4656</v>
      </c>
      <c r="K471" t="s">
        <v>15</v>
      </c>
      <c r="L471" s="4">
        <f t="shared" si="335"/>
        <v>698.4</v>
      </c>
    </row>
    <row r="472" spans="1:12" x14ac:dyDescent="0.2">
      <c r="A472" t="s">
        <v>16</v>
      </c>
      <c r="B472" s="2">
        <v>26</v>
      </c>
      <c r="C472" s="3">
        <v>45</v>
      </c>
      <c r="D472" s="4">
        <f t="shared" si="338"/>
        <v>1170</v>
      </c>
      <c r="E472" s="5" t="s">
        <v>17</v>
      </c>
      <c r="F472" s="5">
        <f t="shared" ref="F472:F535" si="350">F471</f>
        <v>43779</v>
      </c>
      <c r="G472" t="s">
        <v>35</v>
      </c>
      <c r="H472">
        <f t="shared" si="334"/>
        <v>2019</v>
      </c>
      <c r="I472" s="4">
        <f>ABS(IF(E472="Cartão à vista",D472*(-5%),IF(E472="À vista boleto",D472*(-7%),0)))</f>
        <v>0</v>
      </c>
      <c r="J472" s="4">
        <f>D472-I472</f>
        <v>1170</v>
      </c>
      <c r="K472" t="s">
        <v>24</v>
      </c>
      <c r="L472" s="4">
        <f t="shared" si="335"/>
        <v>175.5</v>
      </c>
    </row>
    <row r="473" spans="1:12" x14ac:dyDescent="0.2">
      <c r="A473" t="s">
        <v>16</v>
      </c>
      <c r="B473" s="2">
        <v>44</v>
      </c>
      <c r="C473" s="3">
        <v>17</v>
      </c>
      <c r="D473" s="4">
        <f t="shared" si="338"/>
        <v>748</v>
      </c>
      <c r="E473" s="5" t="s">
        <v>17</v>
      </c>
      <c r="F473" s="5">
        <f t="shared" ref="F473:F536" si="351">F472+1</f>
        <v>43780</v>
      </c>
      <c r="G473" t="s">
        <v>35</v>
      </c>
      <c r="H473">
        <f t="shared" si="334"/>
        <v>2019</v>
      </c>
      <c r="I473" s="4">
        <f>ABS(IF(E473="Cartão à vista",D473*(-5%),IF(E473="À vista boleto",D473*(-7%),0)))</f>
        <v>0</v>
      </c>
      <c r="J473" s="4">
        <f>D473-I473</f>
        <v>748</v>
      </c>
      <c r="K473" t="s">
        <v>15</v>
      </c>
      <c r="L473" s="4">
        <f t="shared" si="335"/>
        <v>37.4</v>
      </c>
    </row>
    <row r="474" spans="1:12" x14ac:dyDescent="0.2">
      <c r="A474" t="s">
        <v>16</v>
      </c>
      <c r="B474" s="2">
        <v>38</v>
      </c>
      <c r="C474" s="3">
        <v>13</v>
      </c>
      <c r="D474" s="4">
        <f t="shared" si="338"/>
        <v>494</v>
      </c>
      <c r="E474" s="5" t="s">
        <v>17</v>
      </c>
      <c r="F474" s="5">
        <f t="shared" si="351"/>
        <v>43781</v>
      </c>
      <c r="G474" t="s">
        <v>35</v>
      </c>
      <c r="H474">
        <f t="shared" si="334"/>
        <v>2019</v>
      </c>
      <c r="I474" s="4">
        <f>ABS(IF(E474="Cartão à vista",D474*(-5%),IF(E474="À vista boleto",D474*(-7%),0)))</f>
        <v>0</v>
      </c>
      <c r="J474" s="4">
        <f>D474-I474</f>
        <v>494</v>
      </c>
      <c r="K474" t="s">
        <v>19</v>
      </c>
      <c r="L474" s="4">
        <f t="shared" si="335"/>
        <v>24.700000000000003</v>
      </c>
    </row>
    <row r="475" spans="1:12" x14ac:dyDescent="0.2">
      <c r="A475" t="s">
        <v>16</v>
      </c>
      <c r="B475" s="2">
        <v>44</v>
      </c>
      <c r="C475" s="3">
        <v>37</v>
      </c>
      <c r="D475" s="4">
        <f t="shared" si="338"/>
        <v>1628</v>
      </c>
      <c r="E475" s="5" t="s">
        <v>17</v>
      </c>
      <c r="F475" s="5">
        <f t="shared" ref="F475:F538" si="352">F474</f>
        <v>43781</v>
      </c>
      <c r="G475" t="s">
        <v>35</v>
      </c>
      <c r="H475">
        <f t="shared" si="334"/>
        <v>2019</v>
      </c>
      <c r="I475" s="4">
        <f>ABS(IF(E475="Cartão à vista",D475*(-5%),IF(E475="À vista boleto",D475*(-7%),0)))</f>
        <v>0</v>
      </c>
      <c r="J475" s="4">
        <f>D475-I475</f>
        <v>1628</v>
      </c>
      <c r="K475" t="s">
        <v>20</v>
      </c>
      <c r="L475" s="4">
        <f t="shared" si="335"/>
        <v>244.2</v>
      </c>
    </row>
    <row r="476" spans="1:12" x14ac:dyDescent="0.2">
      <c r="A476" t="s">
        <v>16</v>
      </c>
      <c r="B476" s="2">
        <v>38</v>
      </c>
      <c r="C476" s="3">
        <v>43</v>
      </c>
      <c r="D476" s="4">
        <f t="shared" si="338"/>
        <v>1634</v>
      </c>
      <c r="E476" s="5" t="s">
        <v>23</v>
      </c>
      <c r="F476" s="5">
        <f t="shared" ref="F476:F539" si="353">F475+1</f>
        <v>43782</v>
      </c>
      <c r="G476" t="s">
        <v>35</v>
      </c>
      <c r="H476">
        <f t="shared" si="334"/>
        <v>2019</v>
      </c>
      <c r="I476" s="4">
        <f>ABS(IF(E476="Cartão à vista",D476*(-5%),IF(E476="À vista boleto",D476*(-7%),0)))</f>
        <v>81.7</v>
      </c>
      <c r="J476" s="4">
        <f>D476-I476</f>
        <v>1552.3</v>
      </c>
      <c r="K476" t="s">
        <v>21</v>
      </c>
      <c r="L476" s="4">
        <f t="shared" si="335"/>
        <v>245.1</v>
      </c>
    </row>
    <row r="477" spans="1:12" x14ac:dyDescent="0.2">
      <c r="A477" t="s">
        <v>12</v>
      </c>
      <c r="B477" s="2">
        <v>35</v>
      </c>
      <c r="C477" s="3">
        <v>36</v>
      </c>
      <c r="D477" s="4">
        <f t="shared" si="338"/>
        <v>1260</v>
      </c>
      <c r="E477" s="5" t="s">
        <v>23</v>
      </c>
      <c r="F477" s="5">
        <f t="shared" si="353"/>
        <v>43783</v>
      </c>
      <c r="G477" t="s">
        <v>35</v>
      </c>
      <c r="H477">
        <f t="shared" si="334"/>
        <v>2019</v>
      </c>
      <c r="I477" s="4">
        <f>ABS(IF(E477="Cartão à vista",D477*(-5%),IF(E477="À vista boleto",D477*(-7%),0)))</f>
        <v>63</v>
      </c>
      <c r="J477" s="4">
        <f>D477-I477</f>
        <v>1197</v>
      </c>
      <c r="K477" t="s">
        <v>25</v>
      </c>
      <c r="L477" s="4">
        <f t="shared" si="335"/>
        <v>189</v>
      </c>
    </row>
    <row r="478" spans="1:12" x14ac:dyDescent="0.2">
      <c r="A478" t="s">
        <v>12</v>
      </c>
      <c r="B478" s="2">
        <v>21</v>
      </c>
      <c r="C478" s="3">
        <v>72</v>
      </c>
      <c r="D478" s="4">
        <f t="shared" si="338"/>
        <v>1512</v>
      </c>
      <c r="E478" s="5" t="s">
        <v>17</v>
      </c>
      <c r="F478" s="5">
        <f t="shared" ref="F478:F541" si="354">F477</f>
        <v>43783</v>
      </c>
      <c r="G478" t="s">
        <v>35</v>
      </c>
      <c r="H478">
        <f t="shared" si="334"/>
        <v>2019</v>
      </c>
      <c r="I478" s="4">
        <f>ABS(IF(E478="Cartão à vista",D478*(-5%),IF(E478="À vista boleto",D478*(-7%),0)))</f>
        <v>0</v>
      </c>
      <c r="J478" s="4">
        <f>D478-I478</f>
        <v>1512</v>
      </c>
      <c r="K478" t="s">
        <v>25</v>
      </c>
      <c r="L478" s="4">
        <f t="shared" si="335"/>
        <v>226.79999999999998</v>
      </c>
    </row>
    <row r="479" spans="1:12" x14ac:dyDescent="0.2">
      <c r="A479" t="s">
        <v>12</v>
      </c>
      <c r="B479" s="2">
        <v>11</v>
      </c>
      <c r="C479" s="3">
        <v>78</v>
      </c>
      <c r="D479" s="4">
        <f t="shared" si="338"/>
        <v>858</v>
      </c>
      <c r="E479" s="5" t="s">
        <v>13</v>
      </c>
      <c r="F479" s="5">
        <f t="shared" ref="F479:F542" si="355">F478+1</f>
        <v>43784</v>
      </c>
      <c r="G479" t="s">
        <v>35</v>
      </c>
      <c r="H479">
        <f t="shared" si="334"/>
        <v>2019</v>
      </c>
      <c r="I479" s="4">
        <f>ABS(IF(E479="Cartão à vista",D479*(-5%),IF(E479="À vista boleto",D479*(-7%),0)))</f>
        <v>60.06</v>
      </c>
      <c r="J479" s="4">
        <f>D479-I479</f>
        <v>797.94</v>
      </c>
      <c r="K479" t="s">
        <v>15</v>
      </c>
      <c r="L479" s="4">
        <f t="shared" si="335"/>
        <v>42.900000000000006</v>
      </c>
    </row>
    <row r="480" spans="1:12" x14ac:dyDescent="0.2">
      <c r="A480" t="s">
        <v>12</v>
      </c>
      <c r="B480" s="2">
        <v>21</v>
      </c>
      <c r="C480" s="3">
        <v>7</v>
      </c>
      <c r="D480" s="4">
        <f t="shared" si="338"/>
        <v>147</v>
      </c>
      <c r="E480" s="5" t="s">
        <v>23</v>
      </c>
      <c r="F480" s="5">
        <f t="shared" si="355"/>
        <v>43785</v>
      </c>
      <c r="G480" t="s">
        <v>35</v>
      </c>
      <c r="H480">
        <f t="shared" si="334"/>
        <v>2019</v>
      </c>
      <c r="I480" s="4">
        <f>ABS(IF(E480="Cartão à vista",D480*(-5%),IF(E480="À vista boleto",D480*(-7%),0)))</f>
        <v>7.3500000000000005</v>
      </c>
      <c r="J480" s="4">
        <f>D480-I480</f>
        <v>139.65</v>
      </c>
      <c r="K480" t="s">
        <v>18</v>
      </c>
      <c r="L480" s="4">
        <f t="shared" si="335"/>
        <v>7.3500000000000005</v>
      </c>
    </row>
    <row r="481" spans="1:12" x14ac:dyDescent="0.2">
      <c r="A481" t="s">
        <v>16</v>
      </c>
      <c r="B481" s="2">
        <v>38</v>
      </c>
      <c r="C481" s="3">
        <v>41</v>
      </c>
      <c r="D481" s="4">
        <f t="shared" si="338"/>
        <v>1558</v>
      </c>
      <c r="E481" s="5" t="s">
        <v>13</v>
      </c>
      <c r="F481" s="5">
        <f t="shared" ref="F481:F544" si="356">F480</f>
        <v>43785</v>
      </c>
      <c r="G481" t="s">
        <v>35</v>
      </c>
      <c r="H481">
        <f t="shared" si="334"/>
        <v>2019</v>
      </c>
      <c r="I481" s="4">
        <f>ABS(IF(E481="Cartão à vista",D481*(-5%),IF(E481="À vista boleto",D481*(-7%),0)))</f>
        <v>109.06000000000002</v>
      </c>
      <c r="J481" s="4">
        <f>D481-I481</f>
        <v>1448.94</v>
      </c>
      <c r="K481" t="s">
        <v>20</v>
      </c>
      <c r="L481" s="4">
        <f t="shared" si="335"/>
        <v>233.7</v>
      </c>
    </row>
    <row r="482" spans="1:12" x14ac:dyDescent="0.2">
      <c r="A482" t="s">
        <v>12</v>
      </c>
      <c r="B482" s="2">
        <v>35</v>
      </c>
      <c r="C482" s="3">
        <v>67</v>
      </c>
      <c r="D482" s="4">
        <f t="shared" si="338"/>
        <v>2345</v>
      </c>
      <c r="E482" s="5" t="s">
        <v>22</v>
      </c>
      <c r="F482" s="5">
        <f t="shared" ref="F482:F545" si="357">F481+1</f>
        <v>43786</v>
      </c>
      <c r="G482" t="s">
        <v>35</v>
      </c>
      <c r="H482">
        <f t="shared" si="334"/>
        <v>2019</v>
      </c>
      <c r="I482" s="4">
        <f>ABS(IF(E482="Cartão à vista",D482*(-5%),IF(E482="À vista boleto",D482*(-7%),0)))</f>
        <v>0</v>
      </c>
      <c r="J482" s="4">
        <f>D482-I482</f>
        <v>2345</v>
      </c>
      <c r="K482" t="s">
        <v>21</v>
      </c>
      <c r="L482" s="4">
        <f t="shared" si="335"/>
        <v>351.75</v>
      </c>
    </row>
    <row r="483" spans="1:12" x14ac:dyDescent="0.2">
      <c r="A483" t="s">
        <v>12</v>
      </c>
      <c r="B483" s="2">
        <v>11</v>
      </c>
      <c r="C483" s="3">
        <v>36</v>
      </c>
      <c r="D483" s="4">
        <f t="shared" si="338"/>
        <v>396</v>
      </c>
      <c r="E483" s="5" t="s">
        <v>17</v>
      </c>
      <c r="F483" s="5">
        <f t="shared" si="357"/>
        <v>43787</v>
      </c>
      <c r="G483" t="s">
        <v>35</v>
      </c>
      <c r="H483">
        <f t="shared" si="334"/>
        <v>2019</v>
      </c>
      <c r="I483" s="4">
        <f>ABS(IF(E483="Cartão à vista",D483*(-5%),IF(E483="À vista boleto",D483*(-7%),0)))</f>
        <v>0</v>
      </c>
      <c r="J483" s="4">
        <f>D483-I483</f>
        <v>396</v>
      </c>
      <c r="K483" t="s">
        <v>25</v>
      </c>
      <c r="L483" s="4">
        <f t="shared" si="335"/>
        <v>19.8</v>
      </c>
    </row>
    <row r="484" spans="1:12" x14ac:dyDescent="0.2">
      <c r="A484" t="s">
        <v>16</v>
      </c>
      <c r="B484" s="2">
        <v>26</v>
      </c>
      <c r="C484" s="3">
        <v>34</v>
      </c>
      <c r="D484" s="4">
        <f t="shared" si="338"/>
        <v>884</v>
      </c>
      <c r="E484" s="5" t="s">
        <v>22</v>
      </c>
      <c r="F484" s="5">
        <f t="shared" ref="F484:F547" si="358">F483</f>
        <v>43787</v>
      </c>
      <c r="G484" t="s">
        <v>35</v>
      </c>
      <c r="H484">
        <f t="shared" si="334"/>
        <v>2019</v>
      </c>
      <c r="I484" s="4">
        <f>ABS(IF(E484="Cartão à vista",D484*(-5%),IF(E484="À vista boleto",D484*(-7%),0)))</f>
        <v>0</v>
      </c>
      <c r="J484" s="4">
        <f>D484-I484</f>
        <v>884</v>
      </c>
      <c r="K484" t="s">
        <v>25</v>
      </c>
      <c r="L484" s="4">
        <f t="shared" si="335"/>
        <v>44.2</v>
      </c>
    </row>
    <row r="485" spans="1:12" x14ac:dyDescent="0.2">
      <c r="A485" t="s">
        <v>16</v>
      </c>
      <c r="B485" s="2">
        <v>26</v>
      </c>
      <c r="C485" s="3">
        <v>13</v>
      </c>
      <c r="D485" s="4">
        <f t="shared" si="338"/>
        <v>338</v>
      </c>
      <c r="E485" s="5" t="s">
        <v>17</v>
      </c>
      <c r="F485" s="5">
        <f t="shared" ref="F485:F548" si="359">F484+1</f>
        <v>43788</v>
      </c>
      <c r="G485" t="s">
        <v>35</v>
      </c>
      <c r="H485">
        <f t="shared" si="334"/>
        <v>2019</v>
      </c>
      <c r="I485" s="4">
        <f>ABS(IF(E485="Cartão à vista",D485*(-5%),IF(E485="À vista boleto",D485*(-7%),0)))</f>
        <v>0</v>
      </c>
      <c r="J485" s="4">
        <f>D485-I485</f>
        <v>338</v>
      </c>
      <c r="K485" t="s">
        <v>15</v>
      </c>
      <c r="L485" s="4">
        <f t="shared" si="335"/>
        <v>16.900000000000002</v>
      </c>
    </row>
    <row r="486" spans="1:12" x14ac:dyDescent="0.2">
      <c r="A486" t="s">
        <v>12</v>
      </c>
      <c r="B486" s="2">
        <v>44</v>
      </c>
      <c r="C486" s="3">
        <v>10</v>
      </c>
      <c r="D486" s="4">
        <f t="shared" si="338"/>
        <v>440</v>
      </c>
      <c r="E486" s="5" t="s">
        <v>23</v>
      </c>
      <c r="F486" s="5">
        <f t="shared" si="359"/>
        <v>43789</v>
      </c>
      <c r="G486" t="s">
        <v>35</v>
      </c>
      <c r="H486">
        <f t="shared" si="334"/>
        <v>2019</v>
      </c>
      <c r="I486" s="4">
        <f>ABS(IF(E486="Cartão à vista",D486*(-5%),IF(E486="À vista boleto",D486*(-7%),0)))</f>
        <v>22</v>
      </c>
      <c r="J486" s="4">
        <f>D486-I486</f>
        <v>418</v>
      </c>
      <c r="K486" t="s">
        <v>18</v>
      </c>
      <c r="L486" s="4">
        <f t="shared" si="335"/>
        <v>22</v>
      </c>
    </row>
    <row r="487" spans="1:12" x14ac:dyDescent="0.2">
      <c r="A487" t="s">
        <v>16</v>
      </c>
      <c r="B487" s="2">
        <v>44</v>
      </c>
      <c r="C487" s="3">
        <v>52</v>
      </c>
      <c r="D487" s="4">
        <f t="shared" si="338"/>
        <v>2288</v>
      </c>
      <c r="E487" s="5" t="s">
        <v>13</v>
      </c>
      <c r="F487" s="5">
        <f t="shared" ref="F487:F550" si="360">F486</f>
        <v>43789</v>
      </c>
      <c r="G487" t="s">
        <v>35</v>
      </c>
      <c r="H487">
        <f t="shared" si="334"/>
        <v>2019</v>
      </c>
      <c r="I487" s="4">
        <f>ABS(IF(E487="Cartão à vista",D487*(-5%),IF(E487="À vista boleto",D487*(-7%),0)))</f>
        <v>160.16000000000003</v>
      </c>
      <c r="J487" s="4">
        <f>D487-I487</f>
        <v>2127.84</v>
      </c>
      <c r="K487" t="s">
        <v>20</v>
      </c>
      <c r="L487" s="4">
        <f t="shared" si="335"/>
        <v>343.2</v>
      </c>
    </row>
    <row r="488" spans="1:12" x14ac:dyDescent="0.2">
      <c r="A488" t="s">
        <v>12</v>
      </c>
      <c r="B488" s="2">
        <v>11</v>
      </c>
      <c r="C488" s="3">
        <v>50</v>
      </c>
      <c r="D488" s="4">
        <f t="shared" si="338"/>
        <v>550</v>
      </c>
      <c r="E488" s="5" t="s">
        <v>23</v>
      </c>
      <c r="F488" s="5">
        <f t="shared" ref="F488:F551" si="361">F487+1</f>
        <v>43790</v>
      </c>
      <c r="G488" t="s">
        <v>35</v>
      </c>
      <c r="H488">
        <f t="shared" si="334"/>
        <v>2019</v>
      </c>
      <c r="I488" s="4">
        <f>ABS(IF(E488="Cartão à vista",D488*(-5%),IF(E488="À vista boleto",D488*(-7%),0)))</f>
        <v>27.5</v>
      </c>
      <c r="J488" s="4">
        <f>D488-I488</f>
        <v>522.5</v>
      </c>
      <c r="K488" t="s">
        <v>21</v>
      </c>
      <c r="L488" s="4">
        <f t="shared" si="335"/>
        <v>27.5</v>
      </c>
    </row>
    <row r="489" spans="1:12" x14ac:dyDescent="0.2">
      <c r="A489" t="s">
        <v>16</v>
      </c>
      <c r="B489" s="2">
        <v>38</v>
      </c>
      <c r="C489" s="3">
        <v>27</v>
      </c>
      <c r="D489" s="4">
        <f t="shared" si="338"/>
        <v>1026</v>
      </c>
      <c r="E489" s="5" t="s">
        <v>22</v>
      </c>
      <c r="F489" s="5">
        <f t="shared" si="361"/>
        <v>43791</v>
      </c>
      <c r="G489" t="s">
        <v>35</v>
      </c>
      <c r="H489">
        <f t="shared" si="334"/>
        <v>2019</v>
      </c>
      <c r="I489" s="4">
        <f>ABS(IF(E489="Cartão à vista",D489*(-5%),IF(E489="À vista boleto",D489*(-7%),0)))</f>
        <v>0</v>
      </c>
      <c r="J489" s="4">
        <f>D489-I489</f>
        <v>1026</v>
      </c>
      <c r="K489" t="s">
        <v>25</v>
      </c>
      <c r="L489" s="4">
        <f t="shared" si="335"/>
        <v>153.9</v>
      </c>
    </row>
    <row r="490" spans="1:12" x14ac:dyDescent="0.2">
      <c r="A490" t="s">
        <v>12</v>
      </c>
      <c r="B490" s="2">
        <v>11</v>
      </c>
      <c r="C490" s="3">
        <v>5</v>
      </c>
      <c r="D490" s="4">
        <f t="shared" si="338"/>
        <v>55</v>
      </c>
      <c r="E490" s="5" t="s">
        <v>17</v>
      </c>
      <c r="F490" s="5">
        <f t="shared" ref="F490:F553" si="362">F489</f>
        <v>43791</v>
      </c>
      <c r="G490" t="s">
        <v>35</v>
      </c>
      <c r="H490">
        <f t="shared" si="334"/>
        <v>2019</v>
      </c>
      <c r="I490" s="4">
        <f>ABS(IF(E490="Cartão à vista",D490*(-5%),IF(E490="À vista boleto",D490*(-7%),0)))</f>
        <v>0</v>
      </c>
      <c r="J490" s="4">
        <f>D490-I490</f>
        <v>55</v>
      </c>
      <c r="K490" t="s">
        <v>25</v>
      </c>
      <c r="L490" s="4">
        <f t="shared" si="335"/>
        <v>2.75</v>
      </c>
    </row>
    <row r="491" spans="1:12" x14ac:dyDescent="0.2">
      <c r="A491" t="s">
        <v>12</v>
      </c>
      <c r="B491" s="2">
        <v>11</v>
      </c>
      <c r="C491" s="3">
        <v>15</v>
      </c>
      <c r="D491" s="4">
        <f t="shared" si="338"/>
        <v>165</v>
      </c>
      <c r="E491" s="5" t="s">
        <v>17</v>
      </c>
      <c r="F491" s="5">
        <f t="shared" ref="F491:F554" si="363">F490+1</f>
        <v>43792</v>
      </c>
      <c r="G491" t="s">
        <v>35</v>
      </c>
      <c r="H491">
        <f t="shared" si="334"/>
        <v>2019</v>
      </c>
      <c r="I491" s="4">
        <f>ABS(IF(E491="Cartão à vista",D491*(-5%),IF(E491="À vista boleto",D491*(-7%),0)))</f>
        <v>0</v>
      </c>
      <c r="J491" s="4">
        <f>D491-I491</f>
        <v>165</v>
      </c>
      <c r="K491" t="s">
        <v>18</v>
      </c>
      <c r="L491" s="4">
        <f t="shared" si="335"/>
        <v>8.25</v>
      </c>
    </row>
    <row r="492" spans="1:12" x14ac:dyDescent="0.2">
      <c r="A492" t="s">
        <v>16</v>
      </c>
      <c r="B492" s="2">
        <v>26</v>
      </c>
      <c r="C492" s="3">
        <v>75</v>
      </c>
      <c r="D492" s="4">
        <f t="shared" si="338"/>
        <v>1950</v>
      </c>
      <c r="E492" s="5" t="s">
        <v>17</v>
      </c>
      <c r="F492" s="5">
        <f t="shared" si="363"/>
        <v>43793</v>
      </c>
      <c r="G492" t="s">
        <v>35</v>
      </c>
      <c r="H492">
        <f t="shared" si="334"/>
        <v>2019</v>
      </c>
      <c r="I492" s="4">
        <f>ABS(IF(E492="Cartão à vista",D492*(-5%),IF(E492="À vista boleto",D492*(-7%),0)))</f>
        <v>0</v>
      </c>
      <c r="J492" s="4">
        <f>D492-I492</f>
        <v>1950</v>
      </c>
      <c r="K492" t="s">
        <v>20</v>
      </c>
      <c r="L492" s="4">
        <f t="shared" si="335"/>
        <v>292.5</v>
      </c>
    </row>
    <row r="493" spans="1:12" x14ac:dyDescent="0.2">
      <c r="A493" t="s">
        <v>16</v>
      </c>
      <c r="B493" s="2">
        <v>44</v>
      </c>
      <c r="C493" s="3">
        <v>70</v>
      </c>
      <c r="D493" s="4">
        <f t="shared" si="338"/>
        <v>3080</v>
      </c>
      <c r="E493" s="5" t="s">
        <v>17</v>
      </c>
      <c r="F493" s="5">
        <f t="shared" ref="F493:F556" si="364">F492</f>
        <v>43793</v>
      </c>
      <c r="G493" t="s">
        <v>35</v>
      </c>
      <c r="H493">
        <f t="shared" si="334"/>
        <v>2019</v>
      </c>
      <c r="I493" s="4">
        <f>ABS(IF(E493="Cartão à vista",D493*(-5%),IF(E493="À vista boleto",D493*(-7%),0)))</f>
        <v>0</v>
      </c>
      <c r="J493" s="4">
        <f>D493-I493</f>
        <v>3080</v>
      </c>
      <c r="K493" t="s">
        <v>19</v>
      </c>
      <c r="L493" s="4">
        <f t="shared" si="335"/>
        <v>462</v>
      </c>
    </row>
    <row r="494" spans="1:12" x14ac:dyDescent="0.2">
      <c r="A494" t="s">
        <v>12</v>
      </c>
      <c r="B494" s="2">
        <v>21</v>
      </c>
      <c r="C494" s="3">
        <v>67</v>
      </c>
      <c r="D494" s="4">
        <f>C494*B494</f>
        <v>1407</v>
      </c>
      <c r="E494" s="5" t="s">
        <v>13</v>
      </c>
      <c r="F494" s="5">
        <f t="shared" ref="F494:F557" si="365">F493+1</f>
        <v>43794</v>
      </c>
      <c r="G494" t="s">
        <v>35</v>
      </c>
      <c r="H494">
        <f t="shared" si="334"/>
        <v>2019</v>
      </c>
      <c r="I494" s="4">
        <f>ABS(IF(E494="Cartão à vista",D494*(-5%),IF(E494="À vista boleto",D494*(-7%),0)))</f>
        <v>98.490000000000009</v>
      </c>
      <c r="J494" s="4">
        <f>D494-I494</f>
        <v>1308.51</v>
      </c>
      <c r="K494" t="s">
        <v>20</v>
      </c>
      <c r="L494" s="4">
        <f t="shared" si="335"/>
        <v>211.04999999999998</v>
      </c>
    </row>
    <row r="495" spans="1:12" x14ac:dyDescent="0.2">
      <c r="A495" t="s">
        <v>16</v>
      </c>
      <c r="B495" s="2">
        <v>44</v>
      </c>
      <c r="C495" s="3">
        <v>42</v>
      </c>
      <c r="D495" s="4">
        <f>C495*B495</f>
        <v>1848</v>
      </c>
      <c r="E495" s="5" t="s">
        <v>22</v>
      </c>
      <c r="F495" s="5">
        <f t="shared" si="365"/>
        <v>43795</v>
      </c>
      <c r="G495" t="s">
        <v>35</v>
      </c>
      <c r="H495">
        <f t="shared" si="334"/>
        <v>2019</v>
      </c>
      <c r="I495" s="4">
        <f>ABS(IF(E495="Cartão à vista",D495*(-5%),IF(E495="À vista boleto",D495*(-7%),0)))</f>
        <v>0</v>
      </c>
      <c r="J495" s="4">
        <f>D495-I495</f>
        <v>1848</v>
      </c>
      <c r="K495" t="s">
        <v>18</v>
      </c>
      <c r="L495" s="4">
        <f t="shared" si="335"/>
        <v>277.2</v>
      </c>
    </row>
    <row r="496" spans="1:12" x14ac:dyDescent="0.2">
      <c r="A496" t="s">
        <v>12</v>
      </c>
      <c r="B496" s="2">
        <v>35</v>
      </c>
      <c r="C496" s="3">
        <v>35</v>
      </c>
      <c r="D496" s="4">
        <f>C496*B496</f>
        <v>1225</v>
      </c>
      <c r="E496" s="5" t="s">
        <v>23</v>
      </c>
      <c r="F496" s="5">
        <f t="shared" ref="F496:F559" si="366">F495</f>
        <v>43795</v>
      </c>
      <c r="G496" t="s">
        <v>35</v>
      </c>
      <c r="H496">
        <f t="shared" si="334"/>
        <v>2019</v>
      </c>
      <c r="I496" s="4">
        <f>ABS(IF(E496="Cartão à vista",D496*(-5%),IF(E496="À vista boleto",D496*(-7%),0)))</f>
        <v>61.25</v>
      </c>
      <c r="J496" s="4">
        <f>D496-I496</f>
        <v>1163.75</v>
      </c>
      <c r="K496" t="s">
        <v>18</v>
      </c>
      <c r="L496" s="4">
        <f t="shared" si="335"/>
        <v>183.75</v>
      </c>
    </row>
    <row r="497" spans="1:12" x14ac:dyDescent="0.2">
      <c r="A497" t="s">
        <v>16</v>
      </c>
      <c r="B497" s="2">
        <v>26</v>
      </c>
      <c r="C497" s="3">
        <v>73</v>
      </c>
      <c r="D497" s="4">
        <f t="shared" ref="D497:D499" si="367">C497*B497</f>
        <v>1898</v>
      </c>
      <c r="E497" s="5" t="s">
        <v>22</v>
      </c>
      <c r="F497" s="5">
        <f t="shared" ref="F497:F560" si="368">F496+1</f>
        <v>43796</v>
      </c>
      <c r="G497" t="s">
        <v>35</v>
      </c>
      <c r="H497">
        <f t="shared" si="334"/>
        <v>2019</v>
      </c>
      <c r="I497" s="4">
        <f>ABS(IF(E497="Cartão à vista",D497*(-5%),IF(E497="À vista boleto",D497*(-7%),0)))</f>
        <v>0</v>
      </c>
      <c r="J497" s="4">
        <f>D497-I497</f>
        <v>1898</v>
      </c>
      <c r="K497" t="s">
        <v>20</v>
      </c>
      <c r="L497" s="4">
        <f t="shared" si="335"/>
        <v>284.7</v>
      </c>
    </row>
    <row r="498" spans="1:12" x14ac:dyDescent="0.2">
      <c r="A498" t="s">
        <v>16</v>
      </c>
      <c r="B498" s="2">
        <v>38</v>
      </c>
      <c r="C498" s="3">
        <v>64</v>
      </c>
      <c r="D498" s="4">
        <f t="shared" si="367"/>
        <v>2432</v>
      </c>
      <c r="E498" s="5" t="s">
        <v>22</v>
      </c>
      <c r="F498" s="5">
        <f t="shared" si="368"/>
        <v>43797</v>
      </c>
      <c r="G498" t="s">
        <v>35</v>
      </c>
      <c r="H498">
        <f t="shared" si="334"/>
        <v>2019</v>
      </c>
      <c r="I498" s="4">
        <f>ABS(IF(E498="Cartão à vista",D498*(-5%),IF(E498="À vista boleto",D498*(-7%),0)))</f>
        <v>0</v>
      </c>
      <c r="J498" s="4">
        <f>D498-I498</f>
        <v>2432</v>
      </c>
      <c r="K498" t="s">
        <v>18</v>
      </c>
      <c r="L498" s="4">
        <f t="shared" si="335"/>
        <v>364.8</v>
      </c>
    </row>
    <row r="499" spans="1:12" x14ac:dyDescent="0.2">
      <c r="A499" t="s">
        <v>16</v>
      </c>
      <c r="B499" s="2">
        <v>26</v>
      </c>
      <c r="C499" s="3">
        <v>49</v>
      </c>
      <c r="D499" s="4">
        <f t="shared" si="367"/>
        <v>1274</v>
      </c>
      <c r="E499" s="5" t="s">
        <v>22</v>
      </c>
      <c r="F499" s="5">
        <f t="shared" ref="F499:F562" si="369">F498</f>
        <v>43797</v>
      </c>
      <c r="G499" t="s">
        <v>35</v>
      </c>
      <c r="H499">
        <f t="shared" si="334"/>
        <v>2019</v>
      </c>
      <c r="I499" s="4">
        <f>ABS(IF(E499="Cartão à vista",D499*(-5%),IF(E499="À vista boleto",D499*(-7%),0)))</f>
        <v>0</v>
      </c>
      <c r="J499" s="4">
        <f>D499-I499</f>
        <v>1274</v>
      </c>
      <c r="K499" t="s">
        <v>19</v>
      </c>
      <c r="L499" s="4">
        <f t="shared" si="335"/>
        <v>191.1</v>
      </c>
    </row>
    <row r="500" spans="1:12" x14ac:dyDescent="0.2">
      <c r="A500" t="s">
        <v>12</v>
      </c>
      <c r="B500" s="2">
        <v>35</v>
      </c>
      <c r="C500" s="3">
        <v>26</v>
      </c>
      <c r="D500" s="4">
        <f>C500*B500</f>
        <v>910</v>
      </c>
      <c r="E500" s="5" t="s">
        <v>17</v>
      </c>
      <c r="F500" s="5">
        <f t="shared" ref="F500:F563" si="370">F499+1</f>
        <v>43798</v>
      </c>
      <c r="G500" t="s">
        <v>35</v>
      </c>
      <c r="H500">
        <f t="shared" si="334"/>
        <v>2019</v>
      </c>
      <c r="I500" s="4">
        <f>ABS(IF(E500="Cartão à vista",D500*(-5%),IF(E500="À vista boleto",D500*(-7%),0)))</f>
        <v>0</v>
      </c>
      <c r="J500" s="4">
        <f>D500-I500</f>
        <v>910</v>
      </c>
      <c r="K500" t="s">
        <v>24</v>
      </c>
      <c r="L500" s="4">
        <f t="shared" si="335"/>
        <v>45.5</v>
      </c>
    </row>
    <row r="501" spans="1:12" x14ac:dyDescent="0.2">
      <c r="A501" t="s">
        <v>16</v>
      </c>
      <c r="B501" s="2">
        <v>26</v>
      </c>
      <c r="C501" s="3">
        <v>15</v>
      </c>
      <c r="D501" s="4">
        <f>C501*B501</f>
        <v>390</v>
      </c>
      <c r="E501" s="5" t="s">
        <v>17</v>
      </c>
      <c r="F501" s="5">
        <f t="shared" si="370"/>
        <v>43799</v>
      </c>
      <c r="G501" t="s">
        <v>35</v>
      </c>
      <c r="H501">
        <f t="shared" si="334"/>
        <v>2019</v>
      </c>
      <c r="I501" s="4">
        <f>ABS(IF(E501="Cartão à vista",D501*(-5%),IF(E501="À vista boleto",D501*(-7%),0)))</f>
        <v>0</v>
      </c>
      <c r="J501" s="4">
        <f>D501-I501</f>
        <v>390</v>
      </c>
      <c r="K501" t="s">
        <v>24</v>
      </c>
      <c r="L501" s="4">
        <f t="shared" si="335"/>
        <v>19.5</v>
      </c>
    </row>
    <row r="502" spans="1:12" x14ac:dyDescent="0.2">
      <c r="A502" t="s">
        <v>12</v>
      </c>
      <c r="B502" s="2">
        <v>44</v>
      </c>
      <c r="C502" s="3">
        <v>76</v>
      </c>
      <c r="D502" s="4">
        <f>C502*B502</f>
        <v>3344</v>
      </c>
      <c r="E502" s="5" t="s">
        <v>13</v>
      </c>
      <c r="F502" s="5">
        <f t="shared" ref="F502:F565" si="371">F501</f>
        <v>43799</v>
      </c>
      <c r="G502" t="s">
        <v>35</v>
      </c>
      <c r="H502">
        <f t="shared" si="334"/>
        <v>2019</v>
      </c>
      <c r="I502" s="4">
        <f>ABS(IF(E502="Cartão à vista",D502*(-5%),IF(E502="À vista boleto",D502*(-7%),0)))</f>
        <v>234.08</v>
      </c>
      <c r="J502" s="4">
        <f>D502-I502</f>
        <v>3109.92</v>
      </c>
      <c r="K502" t="s">
        <v>25</v>
      </c>
      <c r="L502" s="4">
        <f t="shared" si="335"/>
        <v>501.59999999999997</v>
      </c>
    </row>
    <row r="503" spans="1:12" x14ac:dyDescent="0.2">
      <c r="A503" t="s">
        <v>16</v>
      </c>
      <c r="B503" s="2">
        <v>26</v>
      </c>
      <c r="C503" s="3">
        <v>28</v>
      </c>
      <c r="D503" s="4">
        <f t="shared" ref="D503:D506" si="372">C503*B503</f>
        <v>728</v>
      </c>
      <c r="E503" s="5" t="s">
        <v>17</v>
      </c>
      <c r="F503" s="5">
        <f t="shared" ref="F503:F566" si="373">F502+1</f>
        <v>43800</v>
      </c>
      <c r="G503" s="6" t="s">
        <v>36</v>
      </c>
      <c r="H503">
        <f t="shared" si="334"/>
        <v>2019</v>
      </c>
      <c r="I503" s="4">
        <f>ABS(IF(E503="Cartão à vista",D503*(-5%),IF(E503="À vista boleto",D503*(-7%),0)))</f>
        <v>0</v>
      </c>
      <c r="J503" s="4">
        <f>D503-I503</f>
        <v>728</v>
      </c>
      <c r="K503" t="s">
        <v>21</v>
      </c>
      <c r="L503" s="4">
        <f t="shared" si="335"/>
        <v>36.4</v>
      </c>
    </row>
    <row r="504" spans="1:12" x14ac:dyDescent="0.2">
      <c r="A504" t="s">
        <v>16</v>
      </c>
      <c r="B504" s="2">
        <v>44</v>
      </c>
      <c r="C504" s="3">
        <v>56</v>
      </c>
      <c r="D504" s="4">
        <f t="shared" si="372"/>
        <v>2464</v>
      </c>
      <c r="E504" s="5" t="s">
        <v>17</v>
      </c>
      <c r="F504" s="5">
        <f t="shared" si="373"/>
        <v>43801</v>
      </c>
      <c r="G504" s="6" t="s">
        <v>36</v>
      </c>
      <c r="H504">
        <f t="shared" si="334"/>
        <v>2019</v>
      </c>
      <c r="I504" s="4">
        <f>ABS(IF(E504="Cartão à vista",D504*(-5%),IF(E504="À vista boleto",D504*(-7%),0)))</f>
        <v>0</v>
      </c>
      <c r="J504" s="4">
        <f>D504-I504</f>
        <v>2464</v>
      </c>
      <c r="K504" t="s">
        <v>15</v>
      </c>
      <c r="L504" s="4">
        <f t="shared" si="335"/>
        <v>369.59999999999997</v>
      </c>
    </row>
    <row r="505" spans="1:12" x14ac:dyDescent="0.2">
      <c r="A505" t="s">
        <v>16</v>
      </c>
      <c r="B505" s="2">
        <v>26</v>
      </c>
      <c r="C505" s="3">
        <v>6</v>
      </c>
      <c r="D505" s="4">
        <f t="shared" si="372"/>
        <v>156</v>
      </c>
      <c r="E505" s="5" t="s">
        <v>23</v>
      </c>
      <c r="F505" s="5">
        <f t="shared" ref="F505:F568" si="374">F504</f>
        <v>43801</v>
      </c>
      <c r="G505" s="6" t="s">
        <v>36</v>
      </c>
      <c r="H505">
        <f t="shared" si="334"/>
        <v>2019</v>
      </c>
      <c r="I505" s="4">
        <f>ABS(IF(E505="Cartão à vista",D505*(-5%),IF(E505="À vista boleto",D505*(-7%),0)))</f>
        <v>7.8000000000000007</v>
      </c>
      <c r="J505" s="4">
        <f>D505-I505</f>
        <v>148.19999999999999</v>
      </c>
      <c r="K505" t="s">
        <v>15</v>
      </c>
      <c r="L505" s="4">
        <f t="shared" si="335"/>
        <v>7.8000000000000007</v>
      </c>
    </row>
    <row r="506" spans="1:12" x14ac:dyDescent="0.2">
      <c r="A506" t="s">
        <v>16</v>
      </c>
      <c r="B506" s="2">
        <v>38</v>
      </c>
      <c r="C506" s="3">
        <v>39</v>
      </c>
      <c r="D506" s="4">
        <f t="shared" si="372"/>
        <v>1482</v>
      </c>
      <c r="E506" s="5" t="s">
        <v>23</v>
      </c>
      <c r="F506" s="5">
        <f t="shared" ref="F506:F569" si="375">F505+1</f>
        <v>43802</v>
      </c>
      <c r="G506" s="6" t="s">
        <v>36</v>
      </c>
      <c r="H506">
        <f t="shared" si="334"/>
        <v>2019</v>
      </c>
      <c r="I506" s="4">
        <f>ABS(IF(E506="Cartão à vista",D506*(-5%),IF(E506="À vista boleto",D506*(-7%),0)))</f>
        <v>74.100000000000009</v>
      </c>
      <c r="J506" s="4">
        <f>D506-I506</f>
        <v>1407.9</v>
      </c>
      <c r="K506" t="s">
        <v>25</v>
      </c>
      <c r="L506" s="4">
        <f t="shared" si="335"/>
        <v>222.29999999999998</v>
      </c>
    </row>
    <row r="507" spans="1:12" x14ac:dyDescent="0.2">
      <c r="A507" t="s">
        <v>12</v>
      </c>
      <c r="B507" s="2">
        <v>21</v>
      </c>
      <c r="C507" s="3">
        <v>21</v>
      </c>
      <c r="D507" s="4">
        <f>C507*B507</f>
        <v>441</v>
      </c>
      <c r="E507" s="5" t="s">
        <v>22</v>
      </c>
      <c r="F507" s="5">
        <f t="shared" si="375"/>
        <v>43803</v>
      </c>
      <c r="G507" s="6" t="s">
        <v>36</v>
      </c>
      <c r="H507">
        <f t="shared" si="334"/>
        <v>2019</v>
      </c>
      <c r="I507" s="4">
        <f>ABS(IF(E507="Cartão à vista",D507*(-5%),IF(E507="À vista boleto",D507*(-7%),0)))</f>
        <v>0</v>
      </c>
      <c r="J507" s="4">
        <f>D507-I507</f>
        <v>441</v>
      </c>
      <c r="K507" t="s">
        <v>21</v>
      </c>
      <c r="L507" s="4">
        <f t="shared" si="335"/>
        <v>22.05</v>
      </c>
    </row>
    <row r="508" spans="1:12" x14ac:dyDescent="0.2">
      <c r="A508" t="s">
        <v>16</v>
      </c>
      <c r="B508" s="2">
        <v>38</v>
      </c>
      <c r="C508" s="3">
        <v>93</v>
      </c>
      <c r="D508" s="4">
        <f t="shared" ref="D508:D541" si="376">C508*B508</f>
        <v>3534</v>
      </c>
      <c r="E508" s="5" t="s">
        <v>17</v>
      </c>
      <c r="F508" s="5">
        <f t="shared" ref="F508:F571" si="377">F507</f>
        <v>43803</v>
      </c>
      <c r="G508" s="6" t="s">
        <v>36</v>
      </c>
      <c r="H508">
        <f t="shared" si="334"/>
        <v>2019</v>
      </c>
      <c r="I508" s="4">
        <f>ABS(IF(E508="Cartão à vista",D508*(-5%),IF(E508="À vista boleto",D508*(-7%),0)))</f>
        <v>0</v>
      </c>
      <c r="J508" s="4">
        <f>D508-I508</f>
        <v>3534</v>
      </c>
      <c r="K508" t="s">
        <v>15</v>
      </c>
      <c r="L508" s="4">
        <f t="shared" si="335"/>
        <v>530.1</v>
      </c>
    </row>
    <row r="509" spans="1:12" x14ac:dyDescent="0.2">
      <c r="A509" t="s">
        <v>16</v>
      </c>
      <c r="B509" s="2">
        <v>26</v>
      </c>
      <c r="C509" s="3">
        <v>30</v>
      </c>
      <c r="D509" s="4">
        <f t="shared" si="376"/>
        <v>780</v>
      </c>
      <c r="E509" s="5" t="s">
        <v>23</v>
      </c>
      <c r="F509" s="5">
        <f t="shared" ref="F509:F572" si="378">F508+1</f>
        <v>43804</v>
      </c>
      <c r="G509" s="6" t="s">
        <v>36</v>
      </c>
      <c r="H509">
        <f t="shared" si="334"/>
        <v>2019</v>
      </c>
      <c r="I509" s="4">
        <f>ABS(IF(E509="Cartão à vista",D509*(-5%),IF(E509="À vista boleto",D509*(-7%),0)))</f>
        <v>39</v>
      </c>
      <c r="J509" s="4">
        <f>D509-I509</f>
        <v>741</v>
      </c>
      <c r="K509" t="s">
        <v>21</v>
      </c>
      <c r="L509" s="4">
        <f t="shared" si="335"/>
        <v>39</v>
      </c>
    </row>
    <row r="510" spans="1:12" x14ac:dyDescent="0.2">
      <c r="A510" t="s">
        <v>16</v>
      </c>
      <c r="B510" s="2">
        <v>38</v>
      </c>
      <c r="C510" s="3">
        <v>9</v>
      </c>
      <c r="D510" s="4">
        <f t="shared" si="376"/>
        <v>342</v>
      </c>
      <c r="E510" s="5" t="s">
        <v>17</v>
      </c>
      <c r="F510" s="5">
        <f t="shared" si="378"/>
        <v>43805</v>
      </c>
      <c r="G510" s="6" t="s">
        <v>36</v>
      </c>
      <c r="H510">
        <f t="shared" si="334"/>
        <v>2019</v>
      </c>
      <c r="I510" s="4">
        <f>ABS(IF(E510="Cartão à vista",D510*(-5%),IF(E510="À vista boleto",D510*(-7%),0)))</f>
        <v>0</v>
      </c>
      <c r="J510" s="4">
        <f>D510-I510</f>
        <v>342</v>
      </c>
      <c r="K510" t="s">
        <v>18</v>
      </c>
      <c r="L510" s="4">
        <f t="shared" si="335"/>
        <v>17.100000000000001</v>
      </c>
    </row>
    <row r="511" spans="1:12" x14ac:dyDescent="0.2">
      <c r="A511" t="s">
        <v>12</v>
      </c>
      <c r="B511" s="2">
        <v>35</v>
      </c>
      <c r="C511" s="3">
        <v>9</v>
      </c>
      <c r="D511" s="4">
        <f t="shared" si="376"/>
        <v>315</v>
      </c>
      <c r="E511" s="5" t="s">
        <v>17</v>
      </c>
      <c r="F511" s="5">
        <f t="shared" ref="F511:F574" si="379">F510</f>
        <v>43805</v>
      </c>
      <c r="G511" s="6" t="s">
        <v>36</v>
      </c>
      <c r="H511">
        <f t="shared" si="334"/>
        <v>2019</v>
      </c>
      <c r="I511" s="4">
        <f>ABS(IF(E511="Cartão à vista",D511*(-5%),IF(E511="À vista boleto",D511*(-7%),0)))</f>
        <v>0</v>
      </c>
      <c r="J511" s="4">
        <f>D511-I511</f>
        <v>315</v>
      </c>
      <c r="K511" t="s">
        <v>15</v>
      </c>
      <c r="L511" s="4">
        <f t="shared" si="335"/>
        <v>15.75</v>
      </c>
    </row>
    <row r="512" spans="1:12" x14ac:dyDescent="0.2">
      <c r="A512" t="s">
        <v>12</v>
      </c>
      <c r="B512" s="2">
        <v>48</v>
      </c>
      <c r="C512" s="3">
        <v>16</v>
      </c>
      <c r="D512" s="4">
        <f t="shared" si="376"/>
        <v>768</v>
      </c>
      <c r="E512" s="5" t="s">
        <v>17</v>
      </c>
      <c r="F512" s="5">
        <f t="shared" ref="F512:F575" si="380">F511+1</f>
        <v>43806</v>
      </c>
      <c r="G512" s="6" t="s">
        <v>36</v>
      </c>
      <c r="H512">
        <f t="shared" si="334"/>
        <v>2019</v>
      </c>
      <c r="I512" s="4">
        <f>ABS(IF(E512="Cartão à vista",D512*(-5%),IF(E512="À vista boleto",D512*(-7%),0)))</f>
        <v>0</v>
      </c>
      <c r="J512" s="4">
        <f>D512-I512</f>
        <v>768</v>
      </c>
      <c r="K512" t="s">
        <v>21</v>
      </c>
      <c r="L512" s="4">
        <f t="shared" si="335"/>
        <v>38.400000000000006</v>
      </c>
    </row>
    <row r="513" spans="1:12" x14ac:dyDescent="0.2">
      <c r="A513" t="s">
        <v>12</v>
      </c>
      <c r="B513" s="2">
        <v>11</v>
      </c>
      <c r="C513" s="3">
        <v>70</v>
      </c>
      <c r="D513" s="4">
        <f t="shared" si="376"/>
        <v>770</v>
      </c>
      <c r="E513" s="5" t="s">
        <v>13</v>
      </c>
      <c r="F513" s="5">
        <f t="shared" si="380"/>
        <v>43807</v>
      </c>
      <c r="G513" s="6" t="s">
        <v>36</v>
      </c>
      <c r="H513">
        <f t="shared" si="334"/>
        <v>2019</v>
      </c>
      <c r="I513" s="4">
        <f>ABS(IF(E513="Cartão à vista",D513*(-5%),IF(E513="À vista boleto",D513*(-7%),0)))</f>
        <v>53.900000000000006</v>
      </c>
      <c r="J513" s="4">
        <f>D513-I513</f>
        <v>716.1</v>
      </c>
      <c r="K513" t="s">
        <v>15</v>
      </c>
      <c r="L513" s="4">
        <f t="shared" si="335"/>
        <v>38.5</v>
      </c>
    </row>
    <row r="514" spans="1:12" x14ac:dyDescent="0.2">
      <c r="A514" t="s">
        <v>12</v>
      </c>
      <c r="B514" s="2">
        <v>35</v>
      </c>
      <c r="C514" s="3">
        <v>24</v>
      </c>
      <c r="D514" s="4">
        <f t="shared" si="376"/>
        <v>840</v>
      </c>
      <c r="E514" s="5" t="s">
        <v>13</v>
      </c>
      <c r="F514" s="5">
        <f t="shared" ref="F514:F577" si="381">F513</f>
        <v>43807</v>
      </c>
      <c r="G514" s="6" t="s">
        <v>36</v>
      </c>
      <c r="H514">
        <f t="shared" si="334"/>
        <v>2019</v>
      </c>
      <c r="I514" s="4">
        <f>ABS(IF(E514="Cartão à vista",D514*(-5%),IF(E514="À vista boleto",D514*(-7%),0)))</f>
        <v>58.800000000000004</v>
      </c>
      <c r="J514" s="4">
        <f>D514-I514</f>
        <v>781.2</v>
      </c>
      <c r="K514" t="s">
        <v>20</v>
      </c>
      <c r="L514" s="4">
        <f t="shared" si="335"/>
        <v>42</v>
      </c>
    </row>
    <row r="515" spans="1:12" x14ac:dyDescent="0.2">
      <c r="A515" t="s">
        <v>12</v>
      </c>
      <c r="B515" s="2">
        <v>11</v>
      </c>
      <c r="C515" s="3">
        <v>86</v>
      </c>
      <c r="D515" s="4">
        <f t="shared" si="376"/>
        <v>946</v>
      </c>
      <c r="E515" s="5" t="s">
        <v>22</v>
      </c>
      <c r="F515" s="5">
        <f t="shared" ref="F515:F578" si="382">F514+1</f>
        <v>43808</v>
      </c>
      <c r="G515" s="6" t="s">
        <v>36</v>
      </c>
      <c r="H515">
        <f t="shared" ref="H515:H578" si="383">YEAR(F515)</f>
        <v>2019</v>
      </c>
      <c r="I515" s="4">
        <f>ABS(IF(E515="Cartão à vista",D515*(-5%),IF(E515="À vista boleto",D515*(-7%),0)))</f>
        <v>0</v>
      </c>
      <c r="J515" s="4">
        <f>D515-I515</f>
        <v>946</v>
      </c>
      <c r="K515" t="s">
        <v>21</v>
      </c>
      <c r="L515" s="4">
        <f t="shared" ref="L515:L578" si="384">IF(D515&gt;=1000,D515*15%,IF(D515&lt;1000,D515*5%,0))</f>
        <v>47.300000000000004</v>
      </c>
    </row>
    <row r="516" spans="1:12" x14ac:dyDescent="0.2">
      <c r="A516" t="s">
        <v>16</v>
      </c>
      <c r="B516" s="2">
        <v>26</v>
      </c>
      <c r="C516" s="3">
        <v>53</v>
      </c>
      <c r="D516" s="4">
        <f t="shared" si="376"/>
        <v>1378</v>
      </c>
      <c r="E516" s="5" t="s">
        <v>22</v>
      </c>
      <c r="F516" s="5">
        <f t="shared" si="382"/>
        <v>43809</v>
      </c>
      <c r="G516" s="6" t="s">
        <v>36</v>
      </c>
      <c r="H516">
        <f t="shared" si="383"/>
        <v>2019</v>
      </c>
      <c r="I516" s="4">
        <f>ABS(IF(E516="Cartão à vista",D516*(-5%),IF(E516="À vista boleto",D516*(-7%),0)))</f>
        <v>0</v>
      </c>
      <c r="J516" s="4">
        <f>D516-I516</f>
        <v>1378</v>
      </c>
      <c r="K516" t="s">
        <v>15</v>
      </c>
      <c r="L516" s="4">
        <f t="shared" si="384"/>
        <v>206.7</v>
      </c>
    </row>
    <row r="517" spans="1:12" x14ac:dyDescent="0.2">
      <c r="A517" t="s">
        <v>12</v>
      </c>
      <c r="B517" s="2">
        <v>44</v>
      </c>
      <c r="C517" s="3">
        <v>58</v>
      </c>
      <c r="D517" s="4">
        <f t="shared" si="376"/>
        <v>2552</v>
      </c>
      <c r="E517" s="5" t="s">
        <v>22</v>
      </c>
      <c r="F517" s="5">
        <f t="shared" ref="F517:F580" si="385">F516</f>
        <v>43809</v>
      </c>
      <c r="G517" s="6" t="s">
        <v>36</v>
      </c>
      <c r="H517">
        <f t="shared" si="383"/>
        <v>2019</v>
      </c>
      <c r="I517" s="4">
        <f>ABS(IF(E517="Cartão à vista",D517*(-5%),IF(E517="À vista boleto",D517*(-7%),0)))</f>
        <v>0</v>
      </c>
      <c r="J517" s="4">
        <f>D517-I517</f>
        <v>2552</v>
      </c>
      <c r="K517" t="s">
        <v>15</v>
      </c>
      <c r="L517" s="4">
        <f t="shared" si="384"/>
        <v>382.8</v>
      </c>
    </row>
    <row r="518" spans="1:12" x14ac:dyDescent="0.2">
      <c r="A518" t="s">
        <v>12</v>
      </c>
      <c r="B518" s="2">
        <v>21</v>
      </c>
      <c r="C518" s="3">
        <v>12</v>
      </c>
      <c r="D518" s="4">
        <f t="shared" si="376"/>
        <v>252</v>
      </c>
      <c r="E518" s="5" t="s">
        <v>17</v>
      </c>
      <c r="F518" s="5">
        <f t="shared" ref="F518:F581" si="386">F517+1</f>
        <v>43810</v>
      </c>
      <c r="G518" s="6" t="s">
        <v>36</v>
      </c>
      <c r="H518">
        <f t="shared" si="383"/>
        <v>2019</v>
      </c>
      <c r="I518" s="4">
        <f>ABS(IF(E518="Cartão à vista",D518*(-5%),IF(E518="À vista boleto",D518*(-7%),0)))</f>
        <v>0</v>
      </c>
      <c r="J518" s="4">
        <f>D518-I518</f>
        <v>252</v>
      </c>
      <c r="K518" t="s">
        <v>24</v>
      </c>
      <c r="L518" s="4">
        <f t="shared" si="384"/>
        <v>12.600000000000001</v>
      </c>
    </row>
    <row r="519" spans="1:12" x14ac:dyDescent="0.2">
      <c r="A519" t="s">
        <v>12</v>
      </c>
      <c r="B519" s="2">
        <v>48</v>
      </c>
      <c r="C519" s="3">
        <v>47</v>
      </c>
      <c r="D519" s="4">
        <f t="shared" si="376"/>
        <v>2256</v>
      </c>
      <c r="E519" s="5" t="s">
        <v>22</v>
      </c>
      <c r="F519" s="5">
        <f t="shared" si="386"/>
        <v>43811</v>
      </c>
      <c r="G519" s="6" t="s">
        <v>36</v>
      </c>
      <c r="H519">
        <f t="shared" si="383"/>
        <v>2019</v>
      </c>
      <c r="I519" s="4">
        <f>ABS(IF(E519="Cartão à vista",D519*(-5%),IF(E519="À vista boleto",D519*(-7%),0)))</f>
        <v>0</v>
      </c>
      <c r="J519" s="4">
        <f>D519-I519</f>
        <v>2256</v>
      </c>
      <c r="K519" t="s">
        <v>15</v>
      </c>
      <c r="L519" s="4">
        <f t="shared" si="384"/>
        <v>338.4</v>
      </c>
    </row>
    <row r="520" spans="1:12" x14ac:dyDescent="0.2">
      <c r="A520" t="s">
        <v>16</v>
      </c>
      <c r="B520" s="2">
        <v>26</v>
      </c>
      <c r="C520" s="3">
        <v>38</v>
      </c>
      <c r="D520" s="4">
        <f t="shared" si="376"/>
        <v>988</v>
      </c>
      <c r="E520" s="5" t="s">
        <v>17</v>
      </c>
      <c r="F520" s="5">
        <f t="shared" ref="F520:F583" si="387">F519</f>
        <v>43811</v>
      </c>
      <c r="G520" s="6" t="s">
        <v>36</v>
      </c>
      <c r="H520">
        <f t="shared" si="383"/>
        <v>2019</v>
      </c>
      <c r="I520" s="4">
        <f>ABS(IF(E520="Cartão à vista",D520*(-5%),IF(E520="À vista boleto",D520*(-7%),0)))</f>
        <v>0</v>
      </c>
      <c r="J520" s="4">
        <f>D520-I520</f>
        <v>988</v>
      </c>
      <c r="K520" t="s">
        <v>19</v>
      </c>
      <c r="L520" s="4">
        <f t="shared" si="384"/>
        <v>49.400000000000006</v>
      </c>
    </row>
    <row r="521" spans="1:12" x14ac:dyDescent="0.2">
      <c r="A521" t="s">
        <v>12</v>
      </c>
      <c r="B521" s="2">
        <v>48</v>
      </c>
      <c r="C521" s="3">
        <v>13</v>
      </c>
      <c r="D521" s="4">
        <f t="shared" si="376"/>
        <v>624</v>
      </c>
      <c r="E521" s="5" t="s">
        <v>17</v>
      </c>
      <c r="F521" s="5">
        <f t="shared" ref="F521:F584" si="388">F520+1</f>
        <v>43812</v>
      </c>
      <c r="G521" s="6" t="s">
        <v>36</v>
      </c>
      <c r="H521">
        <f t="shared" si="383"/>
        <v>2019</v>
      </c>
      <c r="I521" s="4">
        <f>ABS(IF(E521="Cartão à vista",D521*(-5%),IF(E521="À vista boleto",D521*(-7%),0)))</f>
        <v>0</v>
      </c>
      <c r="J521" s="4">
        <f>D521-I521</f>
        <v>624</v>
      </c>
      <c r="K521" t="s">
        <v>20</v>
      </c>
      <c r="L521" s="4">
        <f t="shared" si="384"/>
        <v>31.200000000000003</v>
      </c>
    </row>
    <row r="522" spans="1:12" x14ac:dyDescent="0.2">
      <c r="A522" t="s">
        <v>12</v>
      </c>
      <c r="B522" s="2">
        <v>35</v>
      </c>
      <c r="C522" s="3">
        <v>24</v>
      </c>
      <c r="D522" s="4">
        <f t="shared" si="376"/>
        <v>840</v>
      </c>
      <c r="E522" s="5" t="s">
        <v>17</v>
      </c>
      <c r="F522" s="5">
        <f t="shared" si="388"/>
        <v>43813</v>
      </c>
      <c r="G522" s="6" t="s">
        <v>36</v>
      </c>
      <c r="H522">
        <f t="shared" si="383"/>
        <v>2019</v>
      </c>
      <c r="I522" s="4">
        <f>ABS(IF(E522="Cartão à vista",D522*(-5%),IF(E522="À vista boleto",D522*(-7%),0)))</f>
        <v>0</v>
      </c>
      <c r="J522" s="4">
        <f>D522-I522</f>
        <v>840</v>
      </c>
      <c r="K522" t="s">
        <v>21</v>
      </c>
      <c r="L522" s="4">
        <f t="shared" si="384"/>
        <v>42</v>
      </c>
    </row>
    <row r="523" spans="1:12" x14ac:dyDescent="0.2">
      <c r="A523" t="s">
        <v>12</v>
      </c>
      <c r="B523" s="2">
        <v>44</v>
      </c>
      <c r="C523" s="3">
        <v>68</v>
      </c>
      <c r="D523" s="4">
        <f t="shared" si="376"/>
        <v>2992</v>
      </c>
      <c r="E523" s="5" t="s">
        <v>17</v>
      </c>
      <c r="F523" s="5">
        <f t="shared" ref="F523:F586" si="389">F522</f>
        <v>43813</v>
      </c>
      <c r="G523" s="6" t="s">
        <v>36</v>
      </c>
      <c r="H523">
        <f t="shared" si="383"/>
        <v>2019</v>
      </c>
      <c r="I523" s="4">
        <f>ABS(IF(E523="Cartão à vista",D523*(-5%),IF(E523="À vista boleto",D523*(-7%),0)))</f>
        <v>0</v>
      </c>
      <c r="J523" s="4">
        <f>D523-I523</f>
        <v>2992</v>
      </c>
      <c r="K523" t="s">
        <v>25</v>
      </c>
      <c r="L523" s="4">
        <f t="shared" si="384"/>
        <v>448.8</v>
      </c>
    </row>
    <row r="524" spans="1:12" x14ac:dyDescent="0.2">
      <c r="A524" t="s">
        <v>16</v>
      </c>
      <c r="B524" s="2">
        <v>26</v>
      </c>
      <c r="C524" s="3">
        <v>87</v>
      </c>
      <c r="D524" s="4">
        <f t="shared" si="376"/>
        <v>2262</v>
      </c>
      <c r="E524" s="5" t="s">
        <v>13</v>
      </c>
      <c r="F524" s="5">
        <f t="shared" ref="F524:F587" si="390">F523+1</f>
        <v>43814</v>
      </c>
      <c r="G524" s="6" t="s">
        <v>36</v>
      </c>
      <c r="H524">
        <f t="shared" si="383"/>
        <v>2019</v>
      </c>
      <c r="I524" s="4">
        <f>ABS(IF(E524="Cartão à vista",D524*(-5%),IF(E524="À vista boleto",D524*(-7%),0)))</f>
        <v>158.34</v>
      </c>
      <c r="J524" s="4">
        <f>D524-I524</f>
        <v>2103.66</v>
      </c>
      <c r="K524" t="s">
        <v>25</v>
      </c>
      <c r="L524" s="4">
        <f t="shared" si="384"/>
        <v>339.3</v>
      </c>
    </row>
    <row r="525" spans="1:12" x14ac:dyDescent="0.2">
      <c r="A525" t="s">
        <v>16</v>
      </c>
      <c r="B525" s="2">
        <v>26</v>
      </c>
      <c r="C525" s="3">
        <v>44</v>
      </c>
      <c r="D525" s="4">
        <f t="shared" si="376"/>
        <v>1144</v>
      </c>
      <c r="E525" s="5" t="s">
        <v>17</v>
      </c>
      <c r="F525" s="5">
        <f t="shared" si="390"/>
        <v>43815</v>
      </c>
      <c r="G525" s="6" t="s">
        <v>36</v>
      </c>
      <c r="H525">
        <f t="shared" si="383"/>
        <v>2019</v>
      </c>
      <c r="I525" s="4">
        <f>ABS(IF(E525="Cartão à vista",D525*(-5%),IF(E525="À vista boleto",D525*(-7%),0)))</f>
        <v>0</v>
      </c>
      <c r="J525" s="4">
        <f>D525-I525</f>
        <v>1144</v>
      </c>
      <c r="K525" t="s">
        <v>15</v>
      </c>
      <c r="L525" s="4">
        <f t="shared" si="384"/>
        <v>171.6</v>
      </c>
    </row>
    <row r="526" spans="1:12" x14ac:dyDescent="0.2">
      <c r="A526" t="s">
        <v>12</v>
      </c>
      <c r="B526" s="2">
        <v>35</v>
      </c>
      <c r="C526" s="3">
        <v>13</v>
      </c>
      <c r="D526" s="4">
        <f t="shared" si="376"/>
        <v>455</v>
      </c>
      <c r="E526" s="5" t="s">
        <v>22</v>
      </c>
      <c r="F526" s="5">
        <f t="shared" ref="F526:F589" si="391">F525</f>
        <v>43815</v>
      </c>
      <c r="G526" s="6" t="s">
        <v>36</v>
      </c>
      <c r="H526">
        <f t="shared" si="383"/>
        <v>2019</v>
      </c>
      <c r="I526" s="4">
        <f>ABS(IF(E526="Cartão à vista",D526*(-5%),IF(E526="À vista boleto",D526*(-7%),0)))</f>
        <v>0</v>
      </c>
      <c r="J526" s="4">
        <f>D526-I526</f>
        <v>455</v>
      </c>
      <c r="K526" t="s">
        <v>18</v>
      </c>
      <c r="L526" s="4">
        <f t="shared" si="384"/>
        <v>22.75</v>
      </c>
    </row>
    <row r="527" spans="1:12" x14ac:dyDescent="0.2">
      <c r="A527" t="s">
        <v>12</v>
      </c>
      <c r="B527" s="2">
        <v>11</v>
      </c>
      <c r="C527" s="3">
        <v>97</v>
      </c>
      <c r="D527" s="4">
        <f t="shared" si="376"/>
        <v>1067</v>
      </c>
      <c r="E527" s="5" t="s">
        <v>23</v>
      </c>
      <c r="F527" s="5">
        <f t="shared" ref="F527:F590" si="392">F526+1</f>
        <v>43816</v>
      </c>
      <c r="G527" s="6" t="s">
        <v>36</v>
      </c>
      <c r="H527">
        <f t="shared" si="383"/>
        <v>2019</v>
      </c>
      <c r="I527" s="4">
        <f>ABS(IF(E527="Cartão à vista",D527*(-5%),IF(E527="À vista boleto",D527*(-7%),0)))</f>
        <v>53.35</v>
      </c>
      <c r="J527" s="4">
        <f>D527-I527</f>
        <v>1013.65</v>
      </c>
      <c r="K527" t="s">
        <v>20</v>
      </c>
      <c r="L527" s="4">
        <f t="shared" si="384"/>
        <v>160.04999999999998</v>
      </c>
    </row>
    <row r="528" spans="1:12" x14ac:dyDescent="0.2">
      <c r="A528" t="s">
        <v>12</v>
      </c>
      <c r="B528" s="2">
        <v>35</v>
      </c>
      <c r="C528" s="3">
        <v>16</v>
      </c>
      <c r="D528" s="4">
        <f t="shared" si="376"/>
        <v>560</v>
      </c>
      <c r="E528" s="5" t="s">
        <v>17</v>
      </c>
      <c r="F528" s="5">
        <f t="shared" si="392"/>
        <v>43817</v>
      </c>
      <c r="G528" s="6" t="s">
        <v>36</v>
      </c>
      <c r="H528">
        <f t="shared" si="383"/>
        <v>2019</v>
      </c>
      <c r="I528" s="4">
        <f>ABS(IF(E528="Cartão à vista",D528*(-5%),IF(E528="À vista boleto",D528*(-7%),0)))</f>
        <v>0</v>
      </c>
      <c r="J528" s="4">
        <f>D528-I528</f>
        <v>560</v>
      </c>
      <c r="K528" t="s">
        <v>21</v>
      </c>
      <c r="L528" s="4">
        <f t="shared" si="384"/>
        <v>28</v>
      </c>
    </row>
    <row r="529" spans="1:12" x14ac:dyDescent="0.2">
      <c r="A529" t="s">
        <v>12</v>
      </c>
      <c r="B529" s="2">
        <v>48</v>
      </c>
      <c r="C529" s="3">
        <v>53</v>
      </c>
      <c r="D529" s="4">
        <f t="shared" si="376"/>
        <v>2544</v>
      </c>
      <c r="E529" s="5" t="s">
        <v>17</v>
      </c>
      <c r="F529" s="5">
        <f t="shared" ref="F529:F592" si="393">F528</f>
        <v>43817</v>
      </c>
      <c r="G529" s="6" t="s">
        <v>36</v>
      </c>
      <c r="H529">
        <f t="shared" si="383"/>
        <v>2019</v>
      </c>
      <c r="I529" s="4">
        <f>ABS(IF(E529="Cartão à vista",D529*(-5%),IF(E529="À vista boleto",D529*(-7%),0)))</f>
        <v>0</v>
      </c>
      <c r="J529" s="4">
        <f>D529-I529</f>
        <v>2544</v>
      </c>
      <c r="K529" t="s">
        <v>25</v>
      </c>
      <c r="L529" s="4">
        <f t="shared" si="384"/>
        <v>381.59999999999997</v>
      </c>
    </row>
    <row r="530" spans="1:12" x14ac:dyDescent="0.2">
      <c r="A530" t="s">
        <v>16</v>
      </c>
      <c r="B530" s="2">
        <v>44</v>
      </c>
      <c r="C530" s="3">
        <v>70</v>
      </c>
      <c r="D530" s="4">
        <f t="shared" si="376"/>
        <v>3080</v>
      </c>
      <c r="E530" s="5" t="s">
        <v>17</v>
      </c>
      <c r="F530" s="5">
        <f t="shared" ref="F530:F593" si="394">F529+1</f>
        <v>43818</v>
      </c>
      <c r="G530" s="6" t="s">
        <v>36</v>
      </c>
      <c r="H530">
        <f t="shared" si="383"/>
        <v>2019</v>
      </c>
      <c r="I530" s="4">
        <f>ABS(IF(E530="Cartão à vista",D530*(-5%),IF(E530="À vista boleto",D530*(-7%),0)))</f>
        <v>0</v>
      </c>
      <c r="J530" s="4">
        <f>D530-I530</f>
        <v>3080</v>
      </c>
      <c r="K530" t="s">
        <v>25</v>
      </c>
      <c r="L530" s="4">
        <f t="shared" si="384"/>
        <v>462</v>
      </c>
    </row>
    <row r="531" spans="1:12" x14ac:dyDescent="0.2">
      <c r="A531" t="s">
        <v>12</v>
      </c>
      <c r="B531" s="2">
        <v>44</v>
      </c>
      <c r="C531" s="3">
        <v>32</v>
      </c>
      <c r="D531" s="4">
        <f t="shared" si="376"/>
        <v>1408</v>
      </c>
      <c r="E531" s="5" t="s">
        <v>23</v>
      </c>
      <c r="F531" s="5">
        <f t="shared" si="394"/>
        <v>43819</v>
      </c>
      <c r="G531" s="6" t="s">
        <v>36</v>
      </c>
      <c r="H531">
        <f t="shared" si="383"/>
        <v>2019</v>
      </c>
      <c r="I531" s="4">
        <f>ABS(IF(E531="Cartão à vista",D531*(-5%),IF(E531="À vista boleto",D531*(-7%),0)))</f>
        <v>70.400000000000006</v>
      </c>
      <c r="J531" s="4">
        <f>D531-I531</f>
        <v>1337.6</v>
      </c>
      <c r="K531" t="s">
        <v>15</v>
      </c>
      <c r="L531" s="4">
        <f t="shared" si="384"/>
        <v>211.2</v>
      </c>
    </row>
    <row r="532" spans="1:12" x14ac:dyDescent="0.2">
      <c r="A532" t="s">
        <v>12</v>
      </c>
      <c r="B532" s="2">
        <v>48</v>
      </c>
      <c r="C532" s="3">
        <v>5</v>
      </c>
      <c r="D532" s="4">
        <f t="shared" si="376"/>
        <v>240</v>
      </c>
      <c r="E532" s="5" t="s">
        <v>17</v>
      </c>
      <c r="F532" s="5">
        <f t="shared" ref="F532:F595" si="395">F531</f>
        <v>43819</v>
      </c>
      <c r="G532" s="6" t="s">
        <v>36</v>
      </c>
      <c r="H532">
        <f t="shared" si="383"/>
        <v>2019</v>
      </c>
      <c r="I532" s="4">
        <f>ABS(IF(E532="Cartão à vista",D532*(-5%),IF(E532="À vista boleto",D532*(-7%),0)))</f>
        <v>0</v>
      </c>
      <c r="J532" s="4">
        <f>D532-I532</f>
        <v>240</v>
      </c>
      <c r="K532" t="s">
        <v>18</v>
      </c>
      <c r="L532" s="4">
        <f t="shared" si="384"/>
        <v>12</v>
      </c>
    </row>
    <row r="533" spans="1:12" x14ac:dyDescent="0.2">
      <c r="A533" t="s">
        <v>16</v>
      </c>
      <c r="B533" s="2">
        <v>26</v>
      </c>
      <c r="C533" s="3">
        <v>67</v>
      </c>
      <c r="D533" s="4">
        <f t="shared" si="376"/>
        <v>1742</v>
      </c>
      <c r="E533" s="5" t="s">
        <v>17</v>
      </c>
      <c r="F533" s="5">
        <f t="shared" ref="F533:F596" si="396">F532+1</f>
        <v>43820</v>
      </c>
      <c r="G533" s="6" t="s">
        <v>36</v>
      </c>
      <c r="H533">
        <f t="shared" si="383"/>
        <v>2019</v>
      </c>
      <c r="I533" s="4">
        <f>ABS(IF(E533="Cartão à vista",D533*(-5%),IF(E533="À vista boleto",D533*(-7%),0)))</f>
        <v>0</v>
      </c>
      <c r="J533" s="4">
        <f>D533-I533</f>
        <v>1742</v>
      </c>
      <c r="K533" t="s">
        <v>20</v>
      </c>
      <c r="L533" s="4">
        <f t="shared" si="384"/>
        <v>261.3</v>
      </c>
    </row>
    <row r="534" spans="1:12" x14ac:dyDescent="0.2">
      <c r="A534" t="s">
        <v>12</v>
      </c>
      <c r="B534" s="2">
        <v>21</v>
      </c>
      <c r="C534" s="3">
        <v>61</v>
      </c>
      <c r="D534" s="4">
        <f t="shared" si="376"/>
        <v>1281</v>
      </c>
      <c r="E534" s="5" t="s">
        <v>13</v>
      </c>
      <c r="F534" s="5">
        <f t="shared" si="396"/>
        <v>43821</v>
      </c>
      <c r="G534" s="6" t="s">
        <v>36</v>
      </c>
      <c r="H534">
        <f t="shared" si="383"/>
        <v>2019</v>
      </c>
      <c r="I534" s="4">
        <f>ABS(IF(E534="Cartão à vista",D534*(-5%),IF(E534="À vista boleto",D534*(-7%),0)))</f>
        <v>89.67</v>
      </c>
      <c r="J534" s="4">
        <f>D534-I534</f>
        <v>1191.33</v>
      </c>
      <c r="K534" t="s">
        <v>21</v>
      </c>
      <c r="L534" s="4">
        <f t="shared" si="384"/>
        <v>192.15</v>
      </c>
    </row>
    <row r="535" spans="1:12" x14ac:dyDescent="0.2">
      <c r="A535" t="s">
        <v>16</v>
      </c>
      <c r="B535" s="2">
        <v>44</v>
      </c>
      <c r="C535" s="3">
        <v>62</v>
      </c>
      <c r="D535" s="4">
        <f t="shared" si="376"/>
        <v>2728</v>
      </c>
      <c r="E535" s="5" t="s">
        <v>17</v>
      </c>
      <c r="F535" s="5">
        <f t="shared" ref="F535:F598" si="397">F534</f>
        <v>43821</v>
      </c>
      <c r="G535" s="6" t="s">
        <v>36</v>
      </c>
      <c r="H535">
        <f t="shared" si="383"/>
        <v>2019</v>
      </c>
      <c r="I535" s="4">
        <f>ABS(IF(E535="Cartão à vista",D535*(-5%),IF(E535="À vista boleto",D535*(-7%),0)))</f>
        <v>0</v>
      </c>
      <c r="J535" s="4">
        <f>D535-I535</f>
        <v>2728</v>
      </c>
      <c r="K535" t="s">
        <v>25</v>
      </c>
      <c r="L535" s="4">
        <f t="shared" si="384"/>
        <v>409.2</v>
      </c>
    </row>
    <row r="536" spans="1:12" x14ac:dyDescent="0.2">
      <c r="A536" t="s">
        <v>12</v>
      </c>
      <c r="B536" s="2">
        <v>21</v>
      </c>
      <c r="C536" s="3">
        <v>56</v>
      </c>
      <c r="D536" s="4">
        <f t="shared" si="376"/>
        <v>1176</v>
      </c>
      <c r="E536" s="5" t="s">
        <v>17</v>
      </c>
      <c r="F536" s="5">
        <f t="shared" ref="F536:F599" si="398">F535+1</f>
        <v>43822</v>
      </c>
      <c r="G536" s="6" t="s">
        <v>36</v>
      </c>
      <c r="H536">
        <f t="shared" si="383"/>
        <v>2019</v>
      </c>
      <c r="I536" s="4">
        <f>ABS(IF(E536="Cartão à vista",D536*(-5%),IF(E536="À vista boleto",D536*(-7%),0)))</f>
        <v>0</v>
      </c>
      <c r="J536" s="4">
        <f>D536-I536</f>
        <v>1176</v>
      </c>
      <c r="K536" t="s">
        <v>25</v>
      </c>
      <c r="L536" s="4">
        <f t="shared" si="384"/>
        <v>176.4</v>
      </c>
    </row>
    <row r="537" spans="1:12" x14ac:dyDescent="0.2">
      <c r="A537" t="s">
        <v>16</v>
      </c>
      <c r="B537" s="2">
        <v>26</v>
      </c>
      <c r="C537" s="3">
        <v>8</v>
      </c>
      <c r="D537" s="4">
        <f t="shared" si="376"/>
        <v>208</v>
      </c>
      <c r="E537" s="5" t="s">
        <v>23</v>
      </c>
      <c r="F537" s="5">
        <f t="shared" si="398"/>
        <v>43823</v>
      </c>
      <c r="G537" s="6" t="s">
        <v>36</v>
      </c>
      <c r="H537">
        <f t="shared" si="383"/>
        <v>2019</v>
      </c>
      <c r="I537" s="4">
        <f>ABS(IF(E537="Cartão à vista",D537*(-5%),IF(E537="À vista boleto",D537*(-7%),0)))</f>
        <v>10.4</v>
      </c>
      <c r="J537" s="4">
        <f>D537-I537</f>
        <v>197.6</v>
      </c>
      <c r="K537" t="s">
        <v>25</v>
      </c>
      <c r="L537" s="4">
        <f t="shared" si="384"/>
        <v>10.4</v>
      </c>
    </row>
    <row r="538" spans="1:12" x14ac:dyDescent="0.2">
      <c r="A538" t="s">
        <v>12</v>
      </c>
      <c r="B538" s="2">
        <v>21</v>
      </c>
      <c r="C538" s="3">
        <v>32</v>
      </c>
      <c r="D538" s="4">
        <f t="shared" si="376"/>
        <v>672</v>
      </c>
      <c r="E538" s="5" t="s">
        <v>17</v>
      </c>
      <c r="F538" s="5">
        <f t="shared" ref="F538:F601" si="399">F537</f>
        <v>43823</v>
      </c>
      <c r="G538" s="6" t="s">
        <v>36</v>
      </c>
      <c r="H538">
        <f t="shared" si="383"/>
        <v>2019</v>
      </c>
      <c r="I538" s="4">
        <f>ABS(IF(E538="Cartão à vista",D538*(-5%),IF(E538="À vista boleto",D538*(-7%),0)))</f>
        <v>0</v>
      </c>
      <c r="J538" s="4">
        <f>D538-I538</f>
        <v>672</v>
      </c>
      <c r="K538" t="s">
        <v>18</v>
      </c>
      <c r="L538" s="4">
        <f t="shared" si="384"/>
        <v>33.6</v>
      </c>
    </row>
    <row r="539" spans="1:12" x14ac:dyDescent="0.2">
      <c r="A539" t="s">
        <v>12</v>
      </c>
      <c r="B539" s="2">
        <v>21</v>
      </c>
      <c r="C539" s="3">
        <v>57</v>
      </c>
      <c r="D539" s="4">
        <f t="shared" si="376"/>
        <v>1197</v>
      </c>
      <c r="E539" s="5" t="s">
        <v>22</v>
      </c>
      <c r="F539" s="5">
        <f t="shared" ref="F539:F602" si="400">F538+1</f>
        <v>43824</v>
      </c>
      <c r="G539" s="6" t="s">
        <v>36</v>
      </c>
      <c r="H539">
        <f t="shared" si="383"/>
        <v>2019</v>
      </c>
      <c r="I539" s="4">
        <f>ABS(IF(E539="Cartão à vista",D539*(-5%),IF(E539="À vista boleto",D539*(-7%),0)))</f>
        <v>0</v>
      </c>
      <c r="J539" s="4">
        <f>D539-I539</f>
        <v>1197</v>
      </c>
      <c r="K539" t="s">
        <v>19</v>
      </c>
      <c r="L539" s="4">
        <f t="shared" si="384"/>
        <v>179.54999999999998</v>
      </c>
    </row>
    <row r="540" spans="1:12" x14ac:dyDescent="0.2">
      <c r="A540" t="s">
        <v>16</v>
      </c>
      <c r="B540" s="2">
        <v>44</v>
      </c>
      <c r="C540" s="3">
        <v>59</v>
      </c>
      <c r="D540" s="4">
        <f t="shared" si="376"/>
        <v>2596</v>
      </c>
      <c r="E540" s="5" t="s">
        <v>17</v>
      </c>
      <c r="F540" s="5">
        <f t="shared" si="400"/>
        <v>43825</v>
      </c>
      <c r="G540" s="6" t="s">
        <v>36</v>
      </c>
      <c r="H540">
        <f t="shared" si="383"/>
        <v>2019</v>
      </c>
      <c r="I540" s="4">
        <f>ABS(IF(E540="Cartão à vista",D540*(-5%),IF(E540="À vista boleto",D540*(-7%),0)))</f>
        <v>0</v>
      </c>
      <c r="J540" s="4">
        <f>D540-I540</f>
        <v>2596</v>
      </c>
      <c r="K540" t="s">
        <v>19</v>
      </c>
      <c r="L540" s="4">
        <f t="shared" si="384"/>
        <v>389.4</v>
      </c>
    </row>
    <row r="541" spans="1:12" x14ac:dyDescent="0.2">
      <c r="A541" t="s">
        <v>16</v>
      </c>
      <c r="B541" s="2">
        <v>26</v>
      </c>
      <c r="C541" s="3">
        <v>35</v>
      </c>
      <c r="D541" s="4">
        <f t="shared" si="376"/>
        <v>910</v>
      </c>
      <c r="E541" s="5" t="s">
        <v>22</v>
      </c>
      <c r="F541" s="5">
        <f t="shared" ref="F541:F604" si="401">F540</f>
        <v>43825</v>
      </c>
      <c r="G541" s="6" t="s">
        <v>36</v>
      </c>
      <c r="H541">
        <f t="shared" si="383"/>
        <v>2019</v>
      </c>
      <c r="I541" s="4">
        <f>ABS(IF(E541="Cartão à vista",D541*(-5%),IF(E541="À vista boleto",D541*(-7%),0)))</f>
        <v>0</v>
      </c>
      <c r="J541" s="4">
        <f>D541-I541</f>
        <v>910</v>
      </c>
      <c r="K541" t="s">
        <v>19</v>
      </c>
      <c r="L541" s="4">
        <f t="shared" si="384"/>
        <v>45.5</v>
      </c>
    </row>
    <row r="542" spans="1:12" x14ac:dyDescent="0.2">
      <c r="A542" t="s">
        <v>12</v>
      </c>
      <c r="B542" s="2">
        <v>35</v>
      </c>
      <c r="C542" s="3">
        <v>11</v>
      </c>
      <c r="D542" s="4">
        <f>C542*B542</f>
        <v>385</v>
      </c>
      <c r="E542" s="5" t="s">
        <v>17</v>
      </c>
      <c r="F542" s="5">
        <f t="shared" ref="F542:F605" si="402">F541+1</f>
        <v>43826</v>
      </c>
      <c r="G542" s="6" t="s">
        <v>36</v>
      </c>
      <c r="H542">
        <f t="shared" si="383"/>
        <v>2019</v>
      </c>
      <c r="I542" s="4">
        <f>ABS(IF(E542="Cartão à vista",D542*(-5%),IF(E542="À vista boleto",D542*(-7%),0)))</f>
        <v>0</v>
      </c>
      <c r="J542" s="4">
        <f>D542-I542</f>
        <v>385</v>
      </c>
      <c r="K542" t="s">
        <v>20</v>
      </c>
      <c r="L542" s="4">
        <f t="shared" si="384"/>
        <v>19.25</v>
      </c>
    </row>
    <row r="543" spans="1:12" x14ac:dyDescent="0.2">
      <c r="A543" t="s">
        <v>12</v>
      </c>
      <c r="B543" s="2">
        <v>48</v>
      </c>
      <c r="C543" s="3">
        <v>63</v>
      </c>
      <c r="D543" s="4">
        <f>C543*B543</f>
        <v>3024</v>
      </c>
      <c r="E543" s="5" t="s">
        <v>17</v>
      </c>
      <c r="F543" s="5">
        <f t="shared" si="402"/>
        <v>43827</v>
      </c>
      <c r="G543" s="6" t="s">
        <v>36</v>
      </c>
      <c r="H543">
        <f t="shared" si="383"/>
        <v>2019</v>
      </c>
      <c r="I543" s="4">
        <f>ABS(IF(E543="Cartão à vista",D543*(-5%),IF(E543="À vista boleto",D543*(-7%),0)))</f>
        <v>0</v>
      </c>
      <c r="J543" s="4">
        <f>D543-I543</f>
        <v>3024</v>
      </c>
      <c r="K543" t="s">
        <v>24</v>
      </c>
      <c r="L543" s="4">
        <f t="shared" si="384"/>
        <v>453.59999999999997</v>
      </c>
    </row>
    <row r="544" spans="1:12" x14ac:dyDescent="0.2">
      <c r="A544" t="s">
        <v>12</v>
      </c>
      <c r="B544" s="2">
        <v>11</v>
      </c>
      <c r="C544" s="3">
        <v>81</v>
      </c>
      <c r="D544" s="4">
        <f>C544*B544</f>
        <v>891</v>
      </c>
      <c r="E544" s="5" t="s">
        <v>22</v>
      </c>
      <c r="F544" s="5">
        <f t="shared" ref="F544:F607" si="403">F543</f>
        <v>43827</v>
      </c>
      <c r="G544" s="6" t="s">
        <v>36</v>
      </c>
      <c r="H544">
        <f t="shared" si="383"/>
        <v>2019</v>
      </c>
      <c r="I544" s="4">
        <f>ABS(IF(E544="Cartão à vista",D544*(-5%),IF(E544="À vista boleto",D544*(-7%),0)))</f>
        <v>0</v>
      </c>
      <c r="J544" s="4">
        <f>D544-I544</f>
        <v>891</v>
      </c>
      <c r="K544" t="s">
        <v>20</v>
      </c>
      <c r="L544" s="4">
        <f t="shared" si="384"/>
        <v>44.550000000000004</v>
      </c>
    </row>
    <row r="545" spans="1:12" x14ac:dyDescent="0.2">
      <c r="A545" t="s">
        <v>16</v>
      </c>
      <c r="B545" s="2">
        <v>26</v>
      </c>
      <c r="C545" s="3">
        <v>48</v>
      </c>
      <c r="D545" s="4">
        <f t="shared" ref="D545:D546" si="404">C545*B545</f>
        <v>1248</v>
      </c>
      <c r="E545" s="5" t="s">
        <v>23</v>
      </c>
      <c r="F545" s="5">
        <f t="shared" ref="F545:F608" si="405">F544+1</f>
        <v>43828</v>
      </c>
      <c r="G545" s="6" t="s">
        <v>36</v>
      </c>
      <c r="H545">
        <f t="shared" si="383"/>
        <v>2019</v>
      </c>
      <c r="I545" s="4">
        <f>ABS(IF(E545="Cartão à vista",D545*(-5%),IF(E545="À vista boleto",D545*(-7%),0)))</f>
        <v>62.400000000000006</v>
      </c>
      <c r="J545" s="4">
        <f>D545-I545</f>
        <v>1185.5999999999999</v>
      </c>
      <c r="K545" t="s">
        <v>18</v>
      </c>
      <c r="L545" s="4">
        <f t="shared" si="384"/>
        <v>187.2</v>
      </c>
    </row>
    <row r="546" spans="1:12" x14ac:dyDescent="0.2">
      <c r="A546" t="s">
        <v>16</v>
      </c>
      <c r="B546" s="2">
        <v>26</v>
      </c>
      <c r="C546" s="3">
        <v>43</v>
      </c>
      <c r="D546" s="4">
        <f t="shared" si="404"/>
        <v>1118</v>
      </c>
      <c r="E546" s="5" t="s">
        <v>17</v>
      </c>
      <c r="F546" s="5">
        <f t="shared" si="405"/>
        <v>43829</v>
      </c>
      <c r="G546" s="6" t="s">
        <v>36</v>
      </c>
      <c r="H546">
        <f t="shared" si="383"/>
        <v>2019</v>
      </c>
      <c r="I546" s="4">
        <f>ABS(IF(E546="Cartão à vista",D546*(-5%),IF(E546="À vista boleto",D546*(-7%),0)))</f>
        <v>0</v>
      </c>
      <c r="J546" s="4">
        <f>D546-I546</f>
        <v>1118</v>
      </c>
      <c r="K546" t="s">
        <v>20</v>
      </c>
      <c r="L546" s="4">
        <f t="shared" si="384"/>
        <v>167.7</v>
      </c>
    </row>
    <row r="547" spans="1:12" x14ac:dyDescent="0.2">
      <c r="A547" t="s">
        <v>12</v>
      </c>
      <c r="B547" s="2">
        <v>44</v>
      </c>
      <c r="C547" s="3">
        <v>74</v>
      </c>
      <c r="D547" s="4">
        <f>C547*B547</f>
        <v>3256</v>
      </c>
      <c r="E547" s="5" t="s">
        <v>22</v>
      </c>
      <c r="F547" s="5">
        <f t="shared" ref="F547:F610" si="406">F546</f>
        <v>43829</v>
      </c>
      <c r="G547" s="6" t="s">
        <v>36</v>
      </c>
      <c r="H547">
        <f t="shared" si="383"/>
        <v>2019</v>
      </c>
      <c r="I547" s="4">
        <f>ABS(IF(E547="Cartão à vista",D547*(-5%),IF(E547="À vista boleto",D547*(-7%),0)))</f>
        <v>0</v>
      </c>
      <c r="J547" s="4">
        <f>D547-I547</f>
        <v>3256</v>
      </c>
      <c r="K547" t="s">
        <v>20</v>
      </c>
      <c r="L547" s="4">
        <f t="shared" si="384"/>
        <v>488.4</v>
      </c>
    </row>
    <row r="548" spans="1:12" x14ac:dyDescent="0.2">
      <c r="A548" t="s">
        <v>12</v>
      </c>
      <c r="B548" s="2">
        <v>48</v>
      </c>
      <c r="C548" s="3">
        <v>77</v>
      </c>
      <c r="D548" s="4">
        <f>C548*B548</f>
        <v>3696</v>
      </c>
      <c r="E548" s="5" t="s">
        <v>17</v>
      </c>
      <c r="F548" s="5">
        <f t="shared" ref="F548:F611" si="407">F547+1</f>
        <v>43830</v>
      </c>
      <c r="G548" s="6" t="s">
        <v>36</v>
      </c>
      <c r="H548">
        <f t="shared" si="383"/>
        <v>2019</v>
      </c>
      <c r="I548" s="4">
        <f>ABS(IF(E548="Cartão à vista",D548*(-5%),IF(E548="À vista boleto",D548*(-7%),0)))</f>
        <v>0</v>
      </c>
      <c r="J548" s="4">
        <f>D548-I548</f>
        <v>3696</v>
      </c>
      <c r="K548" t="s">
        <v>24</v>
      </c>
      <c r="L548" s="4">
        <f t="shared" si="384"/>
        <v>554.4</v>
      </c>
    </row>
    <row r="549" spans="1:12" x14ac:dyDescent="0.2">
      <c r="A549" t="s">
        <v>16</v>
      </c>
      <c r="B549" s="2">
        <v>38</v>
      </c>
      <c r="C549" s="3">
        <v>10</v>
      </c>
      <c r="D549" s="4">
        <f t="shared" ref="D549:D552" si="408">C549*B549</f>
        <v>380</v>
      </c>
      <c r="E549" s="5" t="s">
        <v>17</v>
      </c>
      <c r="F549" s="5">
        <f t="shared" si="407"/>
        <v>43831</v>
      </c>
      <c r="G549" t="s">
        <v>14</v>
      </c>
      <c r="H549">
        <f t="shared" si="383"/>
        <v>2020</v>
      </c>
      <c r="I549" s="4">
        <f>ABS(IF(E549="Cartão à vista",D549*(-5%),IF(E549="À vista boleto",D549*(-7%),0)))</f>
        <v>0</v>
      </c>
      <c r="J549" s="4">
        <f>D549-I549</f>
        <v>380</v>
      </c>
      <c r="K549" t="s">
        <v>21</v>
      </c>
      <c r="L549" s="4">
        <f t="shared" si="384"/>
        <v>19</v>
      </c>
    </row>
    <row r="550" spans="1:12" x14ac:dyDescent="0.2">
      <c r="A550" t="s">
        <v>16</v>
      </c>
      <c r="B550" s="2">
        <v>26</v>
      </c>
      <c r="C550" s="3">
        <v>38</v>
      </c>
      <c r="D550" s="4">
        <f t="shared" si="408"/>
        <v>988</v>
      </c>
      <c r="E550" s="5" t="s">
        <v>22</v>
      </c>
      <c r="F550" s="5">
        <f t="shared" ref="F550:F613" si="409">F549</f>
        <v>43831</v>
      </c>
      <c r="G550" t="s">
        <v>14</v>
      </c>
      <c r="H550">
        <f t="shared" si="383"/>
        <v>2020</v>
      </c>
      <c r="I550" s="4">
        <f>ABS(IF(E550="Cartão à vista",D550*(-5%),IF(E550="À vista boleto",D550*(-7%),0)))</f>
        <v>0</v>
      </c>
      <c r="J550" s="4">
        <f>D550-I550</f>
        <v>988</v>
      </c>
      <c r="K550" t="s">
        <v>25</v>
      </c>
      <c r="L550" s="4">
        <f t="shared" si="384"/>
        <v>49.400000000000006</v>
      </c>
    </row>
    <row r="551" spans="1:12" x14ac:dyDescent="0.2">
      <c r="A551" t="s">
        <v>16</v>
      </c>
      <c r="B551" s="2">
        <v>26</v>
      </c>
      <c r="C551" s="3">
        <v>28</v>
      </c>
      <c r="D551" s="4">
        <f t="shared" si="408"/>
        <v>728</v>
      </c>
      <c r="E551" s="5" t="s">
        <v>23</v>
      </c>
      <c r="F551" s="5">
        <f t="shared" ref="F551:F614" si="410">F550+1</f>
        <v>43832</v>
      </c>
      <c r="G551" t="s">
        <v>14</v>
      </c>
      <c r="H551">
        <f t="shared" si="383"/>
        <v>2020</v>
      </c>
      <c r="I551" s="4">
        <f>ABS(IF(E551="Cartão à vista",D551*(-5%),IF(E551="À vista boleto",D551*(-7%),0)))</f>
        <v>36.4</v>
      </c>
      <c r="J551" s="4">
        <f>D551-I551</f>
        <v>691.6</v>
      </c>
      <c r="K551" t="s">
        <v>20</v>
      </c>
      <c r="L551" s="4">
        <f t="shared" si="384"/>
        <v>36.4</v>
      </c>
    </row>
    <row r="552" spans="1:12" x14ac:dyDescent="0.2">
      <c r="A552" t="s">
        <v>16</v>
      </c>
      <c r="B552" s="2">
        <v>26</v>
      </c>
      <c r="C552" s="3">
        <v>51</v>
      </c>
      <c r="D552" s="4">
        <f t="shared" si="408"/>
        <v>1326</v>
      </c>
      <c r="E552" s="5" t="s">
        <v>23</v>
      </c>
      <c r="F552" s="5">
        <f t="shared" si="410"/>
        <v>43833</v>
      </c>
      <c r="G552" t="s">
        <v>14</v>
      </c>
      <c r="H552">
        <f t="shared" si="383"/>
        <v>2020</v>
      </c>
      <c r="I552" s="4">
        <f>ABS(IF(E552="Cartão à vista",D552*(-5%),IF(E552="À vista boleto",D552*(-7%),0)))</f>
        <v>66.3</v>
      </c>
      <c r="J552" s="4">
        <f>D552-I552</f>
        <v>1259.7</v>
      </c>
      <c r="K552" t="s">
        <v>18</v>
      </c>
      <c r="L552" s="4">
        <f t="shared" si="384"/>
        <v>198.9</v>
      </c>
    </row>
    <row r="553" spans="1:12" x14ac:dyDescent="0.2">
      <c r="A553" t="s">
        <v>12</v>
      </c>
      <c r="B553" s="2">
        <v>48</v>
      </c>
      <c r="C553" s="3">
        <v>9</v>
      </c>
      <c r="D553" s="4">
        <f>C553*B553</f>
        <v>432</v>
      </c>
      <c r="E553" s="5" t="s">
        <v>17</v>
      </c>
      <c r="F553" s="5">
        <f t="shared" ref="F553:F616" si="411">F552</f>
        <v>43833</v>
      </c>
      <c r="G553" t="s">
        <v>14</v>
      </c>
      <c r="H553">
        <f t="shared" si="383"/>
        <v>2020</v>
      </c>
      <c r="I553" s="4">
        <f>ABS(IF(E553="Cartão à vista",D553*(-5%),IF(E553="À vista boleto",D553*(-7%),0)))</f>
        <v>0</v>
      </c>
      <c r="J553" s="4">
        <f>D553-I553</f>
        <v>432</v>
      </c>
      <c r="K553" t="s">
        <v>20</v>
      </c>
      <c r="L553" s="4">
        <f t="shared" si="384"/>
        <v>21.6</v>
      </c>
    </row>
    <row r="554" spans="1:12" x14ac:dyDescent="0.2">
      <c r="A554" t="s">
        <v>16</v>
      </c>
      <c r="B554" s="2">
        <v>38</v>
      </c>
      <c r="C554" s="3">
        <v>69</v>
      </c>
      <c r="D554" s="4">
        <f t="shared" ref="D554:D555" si="412">C554*B554</f>
        <v>2622</v>
      </c>
      <c r="E554" s="5" t="s">
        <v>22</v>
      </c>
      <c r="F554" s="5">
        <f t="shared" ref="F554:F617" si="413">F553+1</f>
        <v>43834</v>
      </c>
      <c r="G554" t="s">
        <v>14</v>
      </c>
      <c r="H554">
        <f t="shared" si="383"/>
        <v>2020</v>
      </c>
      <c r="I554" s="4">
        <f>ABS(IF(E554="Cartão à vista",D554*(-5%),IF(E554="À vista boleto",D554*(-7%),0)))</f>
        <v>0</v>
      </c>
      <c r="J554" s="4">
        <f>D554-I554</f>
        <v>2622</v>
      </c>
      <c r="K554" t="s">
        <v>20</v>
      </c>
      <c r="L554" s="4">
        <f t="shared" si="384"/>
        <v>393.3</v>
      </c>
    </row>
    <row r="555" spans="1:12" x14ac:dyDescent="0.2">
      <c r="A555" t="s">
        <v>16</v>
      </c>
      <c r="B555" s="2">
        <v>38</v>
      </c>
      <c r="C555" s="3">
        <v>21</v>
      </c>
      <c r="D555" s="4">
        <f t="shared" si="412"/>
        <v>798</v>
      </c>
      <c r="E555" s="5" t="s">
        <v>17</v>
      </c>
      <c r="F555" s="5">
        <f t="shared" si="413"/>
        <v>43835</v>
      </c>
      <c r="G555" t="s">
        <v>14</v>
      </c>
      <c r="H555">
        <f t="shared" si="383"/>
        <v>2020</v>
      </c>
      <c r="I555" s="4">
        <f>ABS(IF(E555="Cartão à vista",D555*(-5%),IF(E555="À vista boleto",D555*(-7%),0)))</f>
        <v>0</v>
      </c>
      <c r="J555" s="4">
        <f>D555-I555</f>
        <v>798</v>
      </c>
      <c r="K555" t="s">
        <v>20</v>
      </c>
      <c r="L555" s="4">
        <f t="shared" si="384"/>
        <v>39.900000000000006</v>
      </c>
    </row>
    <row r="556" spans="1:12" x14ac:dyDescent="0.2">
      <c r="A556" t="s">
        <v>12</v>
      </c>
      <c r="B556" s="2">
        <v>11</v>
      </c>
      <c r="C556" s="3">
        <v>65</v>
      </c>
      <c r="D556" s="4">
        <f>C556*B556</f>
        <v>715</v>
      </c>
      <c r="E556" s="5" t="s">
        <v>13</v>
      </c>
      <c r="F556" s="5">
        <f t="shared" ref="F556:F619" si="414">F555</f>
        <v>43835</v>
      </c>
      <c r="G556" t="s">
        <v>14</v>
      </c>
      <c r="H556">
        <f t="shared" si="383"/>
        <v>2020</v>
      </c>
      <c r="I556" s="4">
        <f>ABS(IF(E556="Cartão à vista",D556*(-5%),IF(E556="À vista boleto",D556*(-7%),0)))</f>
        <v>50.050000000000004</v>
      </c>
      <c r="J556" s="4">
        <f>D556-I556</f>
        <v>664.95</v>
      </c>
      <c r="K556" t="s">
        <v>15</v>
      </c>
      <c r="L556" s="4">
        <f t="shared" si="384"/>
        <v>35.75</v>
      </c>
    </row>
    <row r="557" spans="1:12" x14ac:dyDescent="0.2">
      <c r="A557" t="s">
        <v>12</v>
      </c>
      <c r="B557" s="2">
        <v>48</v>
      </c>
      <c r="C557" s="3">
        <v>62</v>
      </c>
      <c r="D557" s="4">
        <f>C557*B557</f>
        <v>2976</v>
      </c>
      <c r="E557" s="5" t="s">
        <v>17</v>
      </c>
      <c r="F557" s="5">
        <f t="shared" ref="F557:F620" si="415">F556+1</f>
        <v>43836</v>
      </c>
      <c r="G557" t="s">
        <v>14</v>
      </c>
      <c r="H557">
        <f t="shared" si="383"/>
        <v>2020</v>
      </c>
      <c r="I557" s="4">
        <f>ABS(IF(E557="Cartão à vista",D557*(-5%),IF(E557="À vista boleto",D557*(-7%),0)))</f>
        <v>0</v>
      </c>
      <c r="J557" s="4">
        <f>D557-I557</f>
        <v>2976</v>
      </c>
      <c r="K557" t="s">
        <v>24</v>
      </c>
      <c r="L557" s="4">
        <f t="shared" si="384"/>
        <v>446.4</v>
      </c>
    </row>
    <row r="558" spans="1:12" x14ac:dyDescent="0.2">
      <c r="A558" t="s">
        <v>16</v>
      </c>
      <c r="B558" s="2">
        <v>44</v>
      </c>
      <c r="C558" s="3">
        <v>38</v>
      </c>
      <c r="D558" s="4">
        <f t="shared" ref="D558:D563" si="416">C558*B558</f>
        <v>1672</v>
      </c>
      <c r="E558" s="5" t="s">
        <v>17</v>
      </c>
      <c r="F558" s="5">
        <f t="shared" si="415"/>
        <v>43837</v>
      </c>
      <c r="G558" t="s">
        <v>14</v>
      </c>
      <c r="H558">
        <f t="shared" si="383"/>
        <v>2020</v>
      </c>
      <c r="I558" s="4">
        <f>ABS(IF(E558="Cartão à vista",D558*(-5%),IF(E558="À vista boleto",D558*(-7%),0)))</f>
        <v>0</v>
      </c>
      <c r="J558" s="4">
        <f>D558-I558</f>
        <v>1672</v>
      </c>
      <c r="K558" t="s">
        <v>25</v>
      </c>
      <c r="L558" s="4">
        <f t="shared" si="384"/>
        <v>250.79999999999998</v>
      </c>
    </row>
    <row r="559" spans="1:12" x14ac:dyDescent="0.2">
      <c r="A559" t="s">
        <v>16</v>
      </c>
      <c r="B559" s="2">
        <v>44</v>
      </c>
      <c r="C559" s="3">
        <v>66</v>
      </c>
      <c r="D559" s="4">
        <f t="shared" si="416"/>
        <v>2904</v>
      </c>
      <c r="E559" s="5" t="s">
        <v>17</v>
      </c>
      <c r="F559" s="5">
        <f t="shared" ref="F559:F622" si="417">F558</f>
        <v>43837</v>
      </c>
      <c r="G559" t="s">
        <v>14</v>
      </c>
      <c r="H559">
        <f t="shared" si="383"/>
        <v>2020</v>
      </c>
      <c r="I559" s="4">
        <f>ABS(IF(E559="Cartão à vista",D559*(-5%),IF(E559="À vista boleto",D559*(-7%),0)))</f>
        <v>0</v>
      </c>
      <c r="J559" s="4">
        <f>D559-I559</f>
        <v>2904</v>
      </c>
      <c r="K559" t="s">
        <v>21</v>
      </c>
      <c r="L559" s="4">
        <f t="shared" si="384"/>
        <v>435.59999999999997</v>
      </c>
    </row>
    <row r="560" spans="1:12" x14ac:dyDescent="0.2">
      <c r="A560" t="s">
        <v>16</v>
      </c>
      <c r="B560" s="2">
        <v>44</v>
      </c>
      <c r="C560" s="3">
        <v>56</v>
      </c>
      <c r="D560" s="4">
        <f t="shared" si="416"/>
        <v>2464</v>
      </c>
      <c r="E560" s="5" t="s">
        <v>17</v>
      </c>
      <c r="F560" s="5">
        <f t="shared" ref="F560:F623" si="418">F559+1</f>
        <v>43838</v>
      </c>
      <c r="G560" t="s">
        <v>14</v>
      </c>
      <c r="H560">
        <f t="shared" si="383"/>
        <v>2020</v>
      </c>
      <c r="I560" s="4">
        <f>ABS(IF(E560="Cartão à vista",D560*(-5%),IF(E560="À vista boleto",D560*(-7%),0)))</f>
        <v>0</v>
      </c>
      <c r="J560" s="4">
        <f>D560-I560</f>
        <v>2464</v>
      </c>
      <c r="K560" t="s">
        <v>18</v>
      </c>
      <c r="L560" s="4">
        <f t="shared" si="384"/>
        <v>369.59999999999997</v>
      </c>
    </row>
    <row r="561" spans="1:12" x14ac:dyDescent="0.2">
      <c r="A561" t="s">
        <v>16</v>
      </c>
      <c r="B561" s="2">
        <v>44</v>
      </c>
      <c r="C561" s="3">
        <v>8</v>
      </c>
      <c r="D561" s="4">
        <f t="shared" si="416"/>
        <v>352</v>
      </c>
      <c r="E561" s="5" t="s">
        <v>17</v>
      </c>
      <c r="F561" s="5">
        <f t="shared" si="418"/>
        <v>43839</v>
      </c>
      <c r="G561" t="s">
        <v>14</v>
      </c>
      <c r="H561">
        <f t="shared" si="383"/>
        <v>2020</v>
      </c>
      <c r="I561" s="4">
        <f>ABS(IF(E561="Cartão à vista",D561*(-5%),IF(E561="À vista boleto",D561*(-7%),0)))</f>
        <v>0</v>
      </c>
      <c r="J561" s="4">
        <f>D561-I561</f>
        <v>352</v>
      </c>
      <c r="K561" t="s">
        <v>18</v>
      </c>
      <c r="L561" s="4">
        <f t="shared" si="384"/>
        <v>17.600000000000001</v>
      </c>
    </row>
    <row r="562" spans="1:12" x14ac:dyDescent="0.2">
      <c r="A562" t="s">
        <v>16</v>
      </c>
      <c r="B562" s="2">
        <v>26</v>
      </c>
      <c r="C562" s="3">
        <v>7</v>
      </c>
      <c r="D562" s="4">
        <f t="shared" si="416"/>
        <v>182</v>
      </c>
      <c r="E562" s="5" t="s">
        <v>23</v>
      </c>
      <c r="F562" s="5">
        <f t="shared" ref="F562:F625" si="419">F561</f>
        <v>43839</v>
      </c>
      <c r="G562" t="s">
        <v>14</v>
      </c>
      <c r="H562">
        <f t="shared" si="383"/>
        <v>2020</v>
      </c>
      <c r="I562" s="4">
        <f>ABS(IF(E562="Cartão à vista",D562*(-5%),IF(E562="À vista boleto",D562*(-7%),0)))</f>
        <v>9.1</v>
      </c>
      <c r="J562" s="4">
        <f>D562-I562</f>
        <v>172.9</v>
      </c>
      <c r="K562" t="s">
        <v>24</v>
      </c>
      <c r="L562" s="4">
        <f t="shared" si="384"/>
        <v>9.1</v>
      </c>
    </row>
    <row r="563" spans="1:12" x14ac:dyDescent="0.2">
      <c r="A563" t="s">
        <v>16</v>
      </c>
      <c r="B563" s="2">
        <v>44</v>
      </c>
      <c r="C563" s="3">
        <v>76</v>
      </c>
      <c r="D563" s="4">
        <f t="shared" si="416"/>
        <v>3344</v>
      </c>
      <c r="E563" s="5" t="s">
        <v>22</v>
      </c>
      <c r="F563" s="5">
        <f t="shared" ref="F563:F626" si="420">F562+1</f>
        <v>43840</v>
      </c>
      <c r="G563" t="s">
        <v>14</v>
      </c>
      <c r="H563">
        <f t="shared" si="383"/>
        <v>2020</v>
      </c>
      <c r="I563" s="4">
        <f>ABS(IF(E563="Cartão à vista",D563*(-5%),IF(E563="À vista boleto",D563*(-7%),0)))</f>
        <v>0</v>
      </c>
      <c r="J563" s="4">
        <f>D563-I563</f>
        <v>3344</v>
      </c>
      <c r="K563" t="s">
        <v>18</v>
      </c>
      <c r="L563" s="4">
        <f t="shared" si="384"/>
        <v>501.59999999999997</v>
      </c>
    </row>
    <row r="564" spans="1:12" x14ac:dyDescent="0.2">
      <c r="A564" t="s">
        <v>12</v>
      </c>
      <c r="B564" s="2">
        <v>21</v>
      </c>
      <c r="C564" s="3">
        <v>54</v>
      </c>
      <c r="D564" s="4">
        <f>C564*B564</f>
        <v>1134</v>
      </c>
      <c r="E564" s="5" t="s">
        <v>17</v>
      </c>
      <c r="F564" s="5">
        <f t="shared" si="420"/>
        <v>43841</v>
      </c>
      <c r="G564" t="s">
        <v>14</v>
      </c>
      <c r="H564">
        <f t="shared" si="383"/>
        <v>2020</v>
      </c>
      <c r="I564" s="4">
        <f>ABS(IF(E564="Cartão à vista",D564*(-5%),IF(E564="À vista boleto",D564*(-7%),0)))</f>
        <v>0</v>
      </c>
      <c r="J564" s="4">
        <f>D564-I564</f>
        <v>1134</v>
      </c>
      <c r="K564" t="s">
        <v>18</v>
      </c>
      <c r="L564" s="4">
        <f t="shared" si="384"/>
        <v>170.1</v>
      </c>
    </row>
    <row r="565" spans="1:12" x14ac:dyDescent="0.2">
      <c r="A565" t="s">
        <v>16</v>
      </c>
      <c r="B565" s="2">
        <v>44</v>
      </c>
      <c r="C565" s="3">
        <v>59</v>
      </c>
      <c r="D565" s="4">
        <f t="shared" ref="D565:D620" si="421">C565*B565</f>
        <v>2596</v>
      </c>
      <c r="E565" s="5" t="s">
        <v>13</v>
      </c>
      <c r="F565" s="5">
        <f t="shared" ref="F565:F628" si="422">F564</f>
        <v>43841</v>
      </c>
      <c r="G565" t="s">
        <v>14</v>
      </c>
      <c r="H565">
        <f t="shared" si="383"/>
        <v>2020</v>
      </c>
      <c r="I565" s="4">
        <f>ABS(IF(E565="Cartão à vista",D565*(-5%),IF(E565="À vista boleto",D565*(-7%),0)))</f>
        <v>181.72000000000003</v>
      </c>
      <c r="J565" s="4">
        <f>D565-I565</f>
        <v>2414.2799999999997</v>
      </c>
      <c r="K565" t="s">
        <v>15</v>
      </c>
      <c r="L565" s="4">
        <f t="shared" si="384"/>
        <v>389.4</v>
      </c>
    </row>
    <row r="566" spans="1:12" x14ac:dyDescent="0.2">
      <c r="A566" t="s">
        <v>16</v>
      </c>
      <c r="B566" s="2">
        <v>26</v>
      </c>
      <c r="C566" s="3">
        <v>59</v>
      </c>
      <c r="D566" s="4">
        <f t="shared" si="421"/>
        <v>1534</v>
      </c>
      <c r="E566" s="5" t="s">
        <v>22</v>
      </c>
      <c r="F566" s="5">
        <f t="shared" ref="F566:F629" si="423">F565+1</f>
        <v>43842</v>
      </c>
      <c r="G566" t="s">
        <v>14</v>
      </c>
      <c r="H566">
        <f t="shared" si="383"/>
        <v>2020</v>
      </c>
      <c r="I566" s="4">
        <f>ABS(IF(E566="Cartão à vista",D566*(-5%),IF(E566="À vista boleto",D566*(-7%),0)))</f>
        <v>0</v>
      </c>
      <c r="J566" s="4">
        <f>D566-I566</f>
        <v>1534</v>
      </c>
      <c r="K566" t="s">
        <v>21</v>
      </c>
      <c r="L566" s="4">
        <f t="shared" si="384"/>
        <v>230.1</v>
      </c>
    </row>
    <row r="567" spans="1:12" x14ac:dyDescent="0.2">
      <c r="A567" t="s">
        <v>12</v>
      </c>
      <c r="B567" s="2">
        <v>44</v>
      </c>
      <c r="C567" s="3">
        <v>49</v>
      </c>
      <c r="D567" s="4">
        <f t="shared" si="421"/>
        <v>2156</v>
      </c>
      <c r="E567" s="5" t="s">
        <v>17</v>
      </c>
      <c r="F567" s="5">
        <f t="shared" si="423"/>
        <v>43843</v>
      </c>
      <c r="G567" t="s">
        <v>14</v>
      </c>
      <c r="H567">
        <f t="shared" si="383"/>
        <v>2020</v>
      </c>
      <c r="I567" s="4">
        <f>ABS(IF(E567="Cartão à vista",D567*(-5%),IF(E567="À vista boleto",D567*(-7%),0)))</f>
        <v>0</v>
      </c>
      <c r="J567" s="4">
        <f>D567-I567</f>
        <v>2156</v>
      </c>
      <c r="K567" t="s">
        <v>25</v>
      </c>
      <c r="L567" s="4">
        <f t="shared" si="384"/>
        <v>323.39999999999998</v>
      </c>
    </row>
    <row r="568" spans="1:12" x14ac:dyDescent="0.2">
      <c r="A568" t="s">
        <v>12</v>
      </c>
      <c r="B568" s="2">
        <v>44</v>
      </c>
      <c r="C568" s="3">
        <v>17</v>
      </c>
      <c r="D568" s="4">
        <f t="shared" si="421"/>
        <v>748</v>
      </c>
      <c r="E568" s="5" t="s">
        <v>17</v>
      </c>
      <c r="F568" s="5">
        <f t="shared" ref="F568:F631" si="424">F567</f>
        <v>43843</v>
      </c>
      <c r="G568" t="s">
        <v>14</v>
      </c>
      <c r="H568">
        <f t="shared" si="383"/>
        <v>2020</v>
      </c>
      <c r="I568" s="4">
        <f>ABS(IF(E568="Cartão à vista",D568*(-5%),IF(E568="À vista boleto",D568*(-7%),0)))</f>
        <v>0</v>
      </c>
      <c r="J568" s="4">
        <f>D568-I568</f>
        <v>748</v>
      </c>
      <c r="K568" t="s">
        <v>21</v>
      </c>
      <c r="L568" s="4">
        <f t="shared" si="384"/>
        <v>37.4</v>
      </c>
    </row>
    <row r="569" spans="1:12" x14ac:dyDescent="0.2">
      <c r="A569" t="s">
        <v>16</v>
      </c>
      <c r="B569" s="2">
        <v>44</v>
      </c>
      <c r="C569" s="3">
        <v>6</v>
      </c>
      <c r="D569" s="4">
        <f t="shared" si="421"/>
        <v>264</v>
      </c>
      <c r="E569" s="5" t="s">
        <v>23</v>
      </c>
      <c r="F569" s="5">
        <f t="shared" ref="F569:F632" si="425">F568+1</f>
        <v>43844</v>
      </c>
      <c r="G569" t="s">
        <v>14</v>
      </c>
      <c r="H569">
        <f t="shared" si="383"/>
        <v>2020</v>
      </c>
      <c r="I569" s="4">
        <f>ABS(IF(E569="Cartão à vista",D569*(-5%),IF(E569="À vista boleto",D569*(-7%),0)))</f>
        <v>13.200000000000001</v>
      </c>
      <c r="J569" s="4">
        <f>D569-I569</f>
        <v>250.8</v>
      </c>
      <c r="K569" t="s">
        <v>15</v>
      </c>
      <c r="L569" s="4">
        <f t="shared" si="384"/>
        <v>13.200000000000001</v>
      </c>
    </row>
    <row r="570" spans="1:12" x14ac:dyDescent="0.2">
      <c r="A570" t="s">
        <v>12</v>
      </c>
      <c r="B570" s="2">
        <v>35</v>
      </c>
      <c r="C570" s="3">
        <v>5</v>
      </c>
      <c r="D570" s="4">
        <f t="shared" si="421"/>
        <v>175</v>
      </c>
      <c r="E570" s="5" t="s">
        <v>17</v>
      </c>
      <c r="F570" s="5">
        <f t="shared" si="425"/>
        <v>43845</v>
      </c>
      <c r="G570" t="s">
        <v>14</v>
      </c>
      <c r="H570">
        <f t="shared" si="383"/>
        <v>2020</v>
      </c>
      <c r="I570" s="4">
        <f>ABS(IF(E570="Cartão à vista",D570*(-5%),IF(E570="À vista boleto",D570*(-7%),0)))</f>
        <v>0</v>
      </c>
      <c r="J570" s="4">
        <f>D570-I570</f>
        <v>175</v>
      </c>
      <c r="K570" t="s">
        <v>20</v>
      </c>
      <c r="L570" s="4">
        <f t="shared" si="384"/>
        <v>8.75</v>
      </c>
    </row>
    <row r="571" spans="1:12" x14ac:dyDescent="0.2">
      <c r="A571" t="s">
        <v>12</v>
      </c>
      <c r="B571" s="2">
        <v>21</v>
      </c>
      <c r="C571" s="3">
        <v>10</v>
      </c>
      <c r="D571" s="4">
        <f t="shared" si="421"/>
        <v>210</v>
      </c>
      <c r="E571" s="5" t="s">
        <v>17</v>
      </c>
      <c r="F571" s="5">
        <f t="shared" ref="F571:F634" si="426">F570</f>
        <v>43845</v>
      </c>
      <c r="G571" t="s">
        <v>14</v>
      </c>
      <c r="H571">
        <f t="shared" si="383"/>
        <v>2020</v>
      </c>
      <c r="I571" s="4">
        <f>ABS(IF(E571="Cartão à vista",D571*(-5%),IF(E571="À vista boleto",D571*(-7%),0)))</f>
        <v>0</v>
      </c>
      <c r="J571" s="4">
        <f>D571-I571</f>
        <v>210</v>
      </c>
      <c r="K571" t="s">
        <v>18</v>
      </c>
      <c r="L571" s="4">
        <f t="shared" si="384"/>
        <v>10.5</v>
      </c>
    </row>
    <row r="572" spans="1:12" x14ac:dyDescent="0.2">
      <c r="A572" t="s">
        <v>16</v>
      </c>
      <c r="B572" s="2">
        <v>44</v>
      </c>
      <c r="C572" s="3">
        <v>35</v>
      </c>
      <c r="D572" s="4">
        <f t="shared" si="421"/>
        <v>1540</v>
      </c>
      <c r="E572" s="5" t="s">
        <v>23</v>
      </c>
      <c r="F572" s="5">
        <f t="shared" ref="F572:F635" si="427">F571+1</f>
        <v>43846</v>
      </c>
      <c r="G572" t="s">
        <v>14</v>
      </c>
      <c r="H572">
        <f t="shared" si="383"/>
        <v>2020</v>
      </c>
      <c r="I572" s="4">
        <f>ABS(IF(E572="Cartão à vista",D572*(-5%),IF(E572="À vista boleto",D572*(-7%),0)))</f>
        <v>77</v>
      </c>
      <c r="J572" s="4">
        <f>D572-I572</f>
        <v>1463</v>
      </c>
      <c r="K572" t="s">
        <v>24</v>
      </c>
      <c r="L572" s="4">
        <f t="shared" si="384"/>
        <v>231</v>
      </c>
    </row>
    <row r="573" spans="1:12" x14ac:dyDescent="0.2">
      <c r="A573" t="s">
        <v>12</v>
      </c>
      <c r="B573" s="2">
        <v>48</v>
      </c>
      <c r="C573" s="3">
        <v>58</v>
      </c>
      <c r="D573" s="4">
        <f t="shared" si="421"/>
        <v>2784</v>
      </c>
      <c r="E573" s="5" t="s">
        <v>17</v>
      </c>
      <c r="F573" s="5">
        <f t="shared" si="427"/>
        <v>43847</v>
      </c>
      <c r="G573" t="s">
        <v>14</v>
      </c>
      <c r="H573">
        <f t="shared" si="383"/>
        <v>2020</v>
      </c>
      <c r="I573" s="4">
        <f>ABS(IF(E573="Cartão à vista",D573*(-5%),IF(E573="À vista boleto",D573*(-7%),0)))</f>
        <v>0</v>
      </c>
      <c r="J573" s="4">
        <f>D573-I573</f>
        <v>2784</v>
      </c>
      <c r="K573" t="s">
        <v>24</v>
      </c>
      <c r="L573" s="4">
        <f t="shared" si="384"/>
        <v>417.59999999999997</v>
      </c>
    </row>
    <row r="574" spans="1:12" x14ac:dyDescent="0.2">
      <c r="A574" t="s">
        <v>16</v>
      </c>
      <c r="B574" s="2">
        <v>44</v>
      </c>
      <c r="C574" s="3">
        <v>6</v>
      </c>
      <c r="D574" s="4">
        <f t="shared" si="421"/>
        <v>264</v>
      </c>
      <c r="E574" s="5" t="s">
        <v>17</v>
      </c>
      <c r="F574" s="5">
        <f t="shared" ref="F574:F637" si="428">F573</f>
        <v>43847</v>
      </c>
      <c r="G574" t="s">
        <v>14</v>
      </c>
      <c r="H574">
        <f t="shared" si="383"/>
        <v>2020</v>
      </c>
      <c r="I574" s="4">
        <f>ABS(IF(E574="Cartão à vista",D574*(-5%),IF(E574="À vista boleto",D574*(-7%),0)))</f>
        <v>0</v>
      </c>
      <c r="J574" s="4">
        <f>D574-I574</f>
        <v>264</v>
      </c>
      <c r="K574" t="s">
        <v>21</v>
      </c>
      <c r="L574" s="4">
        <f t="shared" si="384"/>
        <v>13.200000000000001</v>
      </c>
    </row>
    <row r="575" spans="1:12" x14ac:dyDescent="0.2">
      <c r="A575" t="s">
        <v>12</v>
      </c>
      <c r="B575" s="2">
        <v>11</v>
      </c>
      <c r="C575" s="3">
        <v>68</v>
      </c>
      <c r="D575" s="4">
        <f t="shared" si="421"/>
        <v>748</v>
      </c>
      <c r="E575" s="5" t="s">
        <v>17</v>
      </c>
      <c r="F575" s="5">
        <f t="shared" ref="F575:F638" si="429">F574+1</f>
        <v>43848</v>
      </c>
      <c r="G575" t="s">
        <v>14</v>
      </c>
      <c r="H575">
        <f t="shared" si="383"/>
        <v>2020</v>
      </c>
      <c r="I575" s="4">
        <f>ABS(IF(E575="Cartão à vista",D575*(-5%),IF(E575="À vista boleto",D575*(-7%),0)))</f>
        <v>0</v>
      </c>
      <c r="J575" s="4">
        <f>D575-I575</f>
        <v>748</v>
      </c>
      <c r="K575" t="s">
        <v>19</v>
      </c>
      <c r="L575" s="4">
        <f t="shared" si="384"/>
        <v>37.4</v>
      </c>
    </row>
    <row r="576" spans="1:12" x14ac:dyDescent="0.2">
      <c r="A576" t="s">
        <v>16</v>
      </c>
      <c r="B576" s="2">
        <v>44</v>
      </c>
      <c r="C576" s="3">
        <v>32</v>
      </c>
      <c r="D576" s="4">
        <f t="shared" si="421"/>
        <v>1408</v>
      </c>
      <c r="E576" s="5" t="s">
        <v>22</v>
      </c>
      <c r="F576" s="5">
        <f t="shared" si="429"/>
        <v>43849</v>
      </c>
      <c r="G576" t="s">
        <v>14</v>
      </c>
      <c r="H576">
        <f t="shared" si="383"/>
        <v>2020</v>
      </c>
      <c r="I576" s="4">
        <f>ABS(IF(E576="Cartão à vista",D576*(-5%),IF(E576="À vista boleto",D576*(-7%),0)))</f>
        <v>0</v>
      </c>
      <c r="J576" s="4">
        <f>D576-I576</f>
        <v>1408</v>
      </c>
      <c r="K576" t="s">
        <v>19</v>
      </c>
      <c r="L576" s="4">
        <f t="shared" si="384"/>
        <v>211.2</v>
      </c>
    </row>
    <row r="577" spans="1:12" x14ac:dyDescent="0.2">
      <c r="A577" t="s">
        <v>16</v>
      </c>
      <c r="B577" s="2">
        <v>38</v>
      </c>
      <c r="C577" s="3">
        <v>35</v>
      </c>
      <c r="D577" s="4">
        <f t="shared" si="421"/>
        <v>1330</v>
      </c>
      <c r="E577" s="5" t="s">
        <v>22</v>
      </c>
      <c r="F577" s="5">
        <f t="shared" ref="F577:F640" si="430">F576</f>
        <v>43849</v>
      </c>
      <c r="G577" t="s">
        <v>14</v>
      </c>
      <c r="H577">
        <f t="shared" si="383"/>
        <v>2020</v>
      </c>
      <c r="I577" s="4">
        <f>ABS(IF(E577="Cartão à vista",D577*(-5%),IF(E577="À vista boleto",D577*(-7%),0)))</f>
        <v>0</v>
      </c>
      <c r="J577" s="4">
        <f>D577-I577</f>
        <v>1330</v>
      </c>
      <c r="K577" t="s">
        <v>25</v>
      </c>
      <c r="L577" s="4">
        <f t="shared" si="384"/>
        <v>199.5</v>
      </c>
    </row>
    <row r="578" spans="1:12" x14ac:dyDescent="0.2">
      <c r="A578" t="s">
        <v>16</v>
      </c>
      <c r="B578" s="2">
        <v>38</v>
      </c>
      <c r="C578" s="3">
        <v>24</v>
      </c>
      <c r="D578" s="4">
        <f t="shared" si="421"/>
        <v>912</v>
      </c>
      <c r="E578" s="5" t="s">
        <v>13</v>
      </c>
      <c r="F578" s="5">
        <f t="shared" ref="F578:F641" si="431">F577+1</f>
        <v>43850</v>
      </c>
      <c r="G578" t="s">
        <v>14</v>
      </c>
      <c r="H578">
        <f t="shared" si="383"/>
        <v>2020</v>
      </c>
      <c r="I578" s="4">
        <f>ABS(IF(E578="Cartão à vista",D578*(-5%),IF(E578="À vista boleto",D578*(-7%),0)))</f>
        <v>63.84</v>
      </c>
      <c r="J578" s="4">
        <f>D578-I578</f>
        <v>848.16</v>
      </c>
      <c r="K578" t="s">
        <v>21</v>
      </c>
      <c r="L578" s="4">
        <f t="shared" si="384"/>
        <v>45.6</v>
      </c>
    </row>
    <row r="579" spans="1:12" x14ac:dyDescent="0.2">
      <c r="A579" t="s">
        <v>16</v>
      </c>
      <c r="B579" s="2">
        <v>26</v>
      </c>
      <c r="C579" s="3">
        <v>35</v>
      </c>
      <c r="D579" s="4">
        <f t="shared" si="421"/>
        <v>910</v>
      </c>
      <c r="E579" s="5" t="s">
        <v>17</v>
      </c>
      <c r="F579" s="5">
        <f t="shared" si="431"/>
        <v>43851</v>
      </c>
      <c r="G579" t="s">
        <v>14</v>
      </c>
      <c r="H579">
        <f t="shared" ref="H579:H642" si="432">YEAR(F579)</f>
        <v>2020</v>
      </c>
      <c r="I579" s="4">
        <f>ABS(IF(E579="Cartão à vista",D579*(-5%),IF(E579="À vista boleto",D579*(-7%),0)))</f>
        <v>0</v>
      </c>
      <c r="J579" s="4">
        <f>D579-I579</f>
        <v>910</v>
      </c>
      <c r="K579" t="s">
        <v>18</v>
      </c>
      <c r="L579" s="4">
        <f t="shared" ref="L579:L642" si="433">IF(D579&gt;=1000,D579*15%,IF(D579&lt;1000,D579*5%,0))</f>
        <v>45.5</v>
      </c>
    </row>
    <row r="580" spans="1:12" x14ac:dyDescent="0.2">
      <c r="A580" t="s">
        <v>16</v>
      </c>
      <c r="B580" s="2">
        <v>38</v>
      </c>
      <c r="C580" s="3">
        <v>24</v>
      </c>
      <c r="D580" s="4">
        <f t="shared" si="421"/>
        <v>912</v>
      </c>
      <c r="E580" s="5" t="s">
        <v>22</v>
      </c>
      <c r="F580" s="5">
        <f t="shared" ref="F580:F643" si="434">F579</f>
        <v>43851</v>
      </c>
      <c r="G580" t="s">
        <v>14</v>
      </c>
      <c r="H580">
        <f t="shared" si="432"/>
        <v>2020</v>
      </c>
      <c r="I580" s="4">
        <f>ABS(IF(E580="Cartão à vista",D580*(-5%),IF(E580="À vista boleto",D580*(-7%),0)))</f>
        <v>0</v>
      </c>
      <c r="J580" s="4">
        <f>D580-I580</f>
        <v>912</v>
      </c>
      <c r="K580" t="s">
        <v>19</v>
      </c>
      <c r="L580" s="4">
        <f t="shared" si="433"/>
        <v>45.6</v>
      </c>
    </row>
    <row r="581" spans="1:12" x14ac:dyDescent="0.2">
      <c r="A581" t="s">
        <v>16</v>
      </c>
      <c r="B581" s="2">
        <v>26</v>
      </c>
      <c r="C581" s="3">
        <v>37</v>
      </c>
      <c r="D581" s="4">
        <f t="shared" si="421"/>
        <v>962</v>
      </c>
      <c r="E581" s="5" t="s">
        <v>17</v>
      </c>
      <c r="F581" s="5">
        <f t="shared" ref="F581:F644" si="435">F580+1</f>
        <v>43852</v>
      </c>
      <c r="G581" t="s">
        <v>14</v>
      </c>
      <c r="H581">
        <f t="shared" si="432"/>
        <v>2020</v>
      </c>
      <c r="I581" s="4">
        <f>ABS(IF(E581="Cartão à vista",D581*(-5%),IF(E581="À vista boleto",D581*(-7%),0)))</f>
        <v>0</v>
      </c>
      <c r="J581" s="4">
        <f>D581-I581</f>
        <v>962</v>
      </c>
      <c r="K581" t="s">
        <v>18</v>
      </c>
      <c r="L581" s="4">
        <f t="shared" si="433"/>
        <v>48.1</v>
      </c>
    </row>
    <row r="582" spans="1:12" x14ac:dyDescent="0.2">
      <c r="A582" t="s">
        <v>12</v>
      </c>
      <c r="B582" s="2">
        <v>48</v>
      </c>
      <c r="C582" s="3">
        <v>31</v>
      </c>
      <c r="D582" s="4">
        <f t="shared" si="421"/>
        <v>1488</v>
      </c>
      <c r="E582" s="5" t="s">
        <v>22</v>
      </c>
      <c r="F582" s="5">
        <f t="shared" si="435"/>
        <v>43853</v>
      </c>
      <c r="G582" t="s">
        <v>14</v>
      </c>
      <c r="H582">
        <f t="shared" si="432"/>
        <v>2020</v>
      </c>
      <c r="I582" s="4">
        <f>ABS(IF(E582="Cartão à vista",D582*(-5%),IF(E582="À vista boleto",D582*(-7%),0)))</f>
        <v>0</v>
      </c>
      <c r="J582" s="4">
        <f>D582-I582</f>
        <v>1488</v>
      </c>
      <c r="K582" t="s">
        <v>18</v>
      </c>
      <c r="L582" s="4">
        <f t="shared" si="433"/>
        <v>223.2</v>
      </c>
    </row>
    <row r="583" spans="1:12" x14ac:dyDescent="0.2">
      <c r="A583" t="s">
        <v>12</v>
      </c>
      <c r="B583" s="2">
        <v>48</v>
      </c>
      <c r="C583" s="3">
        <v>40</v>
      </c>
      <c r="D583" s="4">
        <f t="shared" si="421"/>
        <v>1920</v>
      </c>
      <c r="E583" s="5" t="s">
        <v>17</v>
      </c>
      <c r="F583" s="5">
        <f t="shared" ref="F583:F646" si="436">F582</f>
        <v>43853</v>
      </c>
      <c r="G583" t="s">
        <v>14</v>
      </c>
      <c r="H583">
        <f t="shared" si="432"/>
        <v>2020</v>
      </c>
      <c r="I583" s="4">
        <f>ABS(IF(E583="Cartão à vista",D583*(-5%),IF(E583="À vista boleto",D583*(-7%),0)))</f>
        <v>0</v>
      </c>
      <c r="J583" s="4">
        <f>D583-I583</f>
        <v>1920</v>
      </c>
      <c r="K583" t="s">
        <v>20</v>
      </c>
      <c r="L583" s="4">
        <f t="shared" si="433"/>
        <v>288</v>
      </c>
    </row>
    <row r="584" spans="1:12" x14ac:dyDescent="0.2">
      <c r="A584" t="s">
        <v>12</v>
      </c>
      <c r="B584" s="2">
        <v>44</v>
      </c>
      <c r="C584" s="3">
        <v>14</v>
      </c>
      <c r="D584" s="4">
        <f t="shared" si="421"/>
        <v>616</v>
      </c>
      <c r="E584" s="5" t="s">
        <v>17</v>
      </c>
      <c r="F584" s="5">
        <f t="shared" ref="F584:F647" si="437">F583+1</f>
        <v>43854</v>
      </c>
      <c r="G584" t="s">
        <v>14</v>
      </c>
      <c r="H584">
        <f t="shared" si="432"/>
        <v>2020</v>
      </c>
      <c r="I584" s="4">
        <f>ABS(IF(E584="Cartão à vista",D584*(-5%),IF(E584="À vista boleto",D584*(-7%),0)))</f>
        <v>0</v>
      </c>
      <c r="J584" s="4">
        <f>D584-I584</f>
        <v>616</v>
      </c>
      <c r="K584" t="s">
        <v>20</v>
      </c>
      <c r="L584" s="4">
        <f t="shared" si="433"/>
        <v>30.8</v>
      </c>
    </row>
    <row r="585" spans="1:12" x14ac:dyDescent="0.2">
      <c r="A585" t="s">
        <v>16</v>
      </c>
      <c r="B585" s="2">
        <v>38</v>
      </c>
      <c r="C585" s="3">
        <v>13</v>
      </c>
      <c r="D585" s="4">
        <f t="shared" si="421"/>
        <v>494</v>
      </c>
      <c r="E585" s="5" t="s">
        <v>17</v>
      </c>
      <c r="F585" s="5">
        <f t="shared" si="437"/>
        <v>43855</v>
      </c>
      <c r="G585" t="s">
        <v>14</v>
      </c>
      <c r="H585">
        <f t="shared" si="432"/>
        <v>2020</v>
      </c>
      <c r="I585" s="4">
        <f>ABS(IF(E585="Cartão à vista",D585*(-5%),IF(E585="À vista boleto",D585*(-7%),0)))</f>
        <v>0</v>
      </c>
      <c r="J585" s="4">
        <f>D585-I585</f>
        <v>494</v>
      </c>
      <c r="K585" t="s">
        <v>21</v>
      </c>
      <c r="L585" s="4">
        <f t="shared" si="433"/>
        <v>24.700000000000003</v>
      </c>
    </row>
    <row r="586" spans="1:12" x14ac:dyDescent="0.2">
      <c r="A586" t="s">
        <v>12</v>
      </c>
      <c r="B586" s="2">
        <v>48</v>
      </c>
      <c r="C586" s="3">
        <v>53</v>
      </c>
      <c r="D586" s="4">
        <f t="shared" si="421"/>
        <v>2544</v>
      </c>
      <c r="E586" s="5" t="s">
        <v>23</v>
      </c>
      <c r="F586" s="5">
        <f t="shared" ref="F586:F649" si="438">F585</f>
        <v>43855</v>
      </c>
      <c r="G586" t="s">
        <v>14</v>
      </c>
      <c r="H586">
        <f t="shared" si="432"/>
        <v>2020</v>
      </c>
      <c r="I586" s="4">
        <f>ABS(IF(E586="Cartão à vista",D586*(-5%),IF(E586="À vista boleto",D586*(-7%),0)))</f>
        <v>127.2</v>
      </c>
      <c r="J586" s="4">
        <f>D586-I586</f>
        <v>2416.8000000000002</v>
      </c>
      <c r="K586" t="s">
        <v>20</v>
      </c>
      <c r="L586" s="4">
        <f t="shared" si="433"/>
        <v>381.59999999999997</v>
      </c>
    </row>
    <row r="587" spans="1:12" x14ac:dyDescent="0.2">
      <c r="A587" t="s">
        <v>12</v>
      </c>
      <c r="B587" s="2">
        <v>11</v>
      </c>
      <c r="C587" s="3">
        <v>60</v>
      </c>
      <c r="D587" s="4">
        <f t="shared" si="421"/>
        <v>660</v>
      </c>
      <c r="E587" s="5" t="s">
        <v>17</v>
      </c>
      <c r="F587" s="5">
        <f t="shared" ref="F587:F650" si="439">F586+1</f>
        <v>43856</v>
      </c>
      <c r="G587" t="s">
        <v>14</v>
      </c>
      <c r="H587">
        <f t="shared" si="432"/>
        <v>2020</v>
      </c>
      <c r="I587" s="4">
        <f>ABS(IF(E587="Cartão à vista",D587*(-5%),IF(E587="À vista boleto",D587*(-7%),0)))</f>
        <v>0</v>
      </c>
      <c r="J587" s="4">
        <f>D587-I587</f>
        <v>660</v>
      </c>
      <c r="K587" t="s">
        <v>21</v>
      </c>
      <c r="L587" s="4">
        <f t="shared" si="433"/>
        <v>33</v>
      </c>
    </row>
    <row r="588" spans="1:12" x14ac:dyDescent="0.2">
      <c r="A588" t="s">
        <v>16</v>
      </c>
      <c r="B588" s="2">
        <v>38</v>
      </c>
      <c r="C588" s="3">
        <v>69</v>
      </c>
      <c r="D588" s="4">
        <f t="shared" si="421"/>
        <v>2622</v>
      </c>
      <c r="E588" s="5" t="s">
        <v>17</v>
      </c>
      <c r="F588" s="5">
        <f t="shared" si="439"/>
        <v>43857</v>
      </c>
      <c r="G588" t="s">
        <v>14</v>
      </c>
      <c r="H588">
        <f t="shared" si="432"/>
        <v>2020</v>
      </c>
      <c r="I588" s="4">
        <f>ABS(IF(E588="Cartão à vista",D588*(-5%),IF(E588="À vista boleto",D588*(-7%),0)))</f>
        <v>0</v>
      </c>
      <c r="J588" s="4">
        <f>D588-I588</f>
        <v>2622</v>
      </c>
      <c r="K588" t="s">
        <v>18</v>
      </c>
      <c r="L588" s="4">
        <f t="shared" si="433"/>
        <v>393.3</v>
      </c>
    </row>
    <row r="589" spans="1:12" x14ac:dyDescent="0.2">
      <c r="A589" t="s">
        <v>16</v>
      </c>
      <c r="B589" s="2">
        <v>26</v>
      </c>
      <c r="C589" s="3">
        <v>42</v>
      </c>
      <c r="D589" s="4">
        <f t="shared" si="421"/>
        <v>1092</v>
      </c>
      <c r="E589" s="5" t="s">
        <v>17</v>
      </c>
      <c r="F589" s="5">
        <f t="shared" ref="F589:F652" si="440">F588</f>
        <v>43857</v>
      </c>
      <c r="G589" t="s">
        <v>14</v>
      </c>
      <c r="H589">
        <f t="shared" si="432"/>
        <v>2020</v>
      </c>
      <c r="I589" s="4">
        <f>ABS(IF(E589="Cartão à vista",D589*(-5%),IF(E589="À vista boleto",D589*(-7%),0)))</f>
        <v>0</v>
      </c>
      <c r="J589" s="4">
        <f>D589-I589</f>
        <v>1092</v>
      </c>
      <c r="K589" t="s">
        <v>15</v>
      </c>
      <c r="L589" s="4">
        <f t="shared" si="433"/>
        <v>163.79999999999998</v>
      </c>
    </row>
    <row r="590" spans="1:12" x14ac:dyDescent="0.2">
      <c r="A590" t="s">
        <v>12</v>
      </c>
      <c r="B590" s="2">
        <v>21</v>
      </c>
      <c r="C590" s="3">
        <v>56</v>
      </c>
      <c r="D590" s="4">
        <f t="shared" si="421"/>
        <v>1176</v>
      </c>
      <c r="E590" s="5" t="s">
        <v>17</v>
      </c>
      <c r="F590" s="5">
        <f t="shared" ref="F590:F653" si="441">F589+1</f>
        <v>43858</v>
      </c>
      <c r="G590" t="s">
        <v>14</v>
      </c>
      <c r="H590">
        <f t="shared" si="432"/>
        <v>2020</v>
      </c>
      <c r="I590" s="4">
        <f>ABS(IF(E590="Cartão à vista",D590*(-5%),IF(E590="À vista boleto",D590*(-7%),0)))</f>
        <v>0</v>
      </c>
      <c r="J590" s="4">
        <f>D590-I590</f>
        <v>1176</v>
      </c>
      <c r="K590" t="s">
        <v>20</v>
      </c>
      <c r="L590" s="4">
        <f t="shared" si="433"/>
        <v>176.4</v>
      </c>
    </row>
    <row r="591" spans="1:12" x14ac:dyDescent="0.2">
      <c r="A591" t="s">
        <v>16</v>
      </c>
      <c r="B591" s="2">
        <v>26</v>
      </c>
      <c r="C591" s="3">
        <v>89</v>
      </c>
      <c r="D591" s="4">
        <f t="shared" si="421"/>
        <v>2314</v>
      </c>
      <c r="E591" s="5" t="s">
        <v>17</v>
      </c>
      <c r="F591" s="5">
        <f t="shared" si="441"/>
        <v>43859</v>
      </c>
      <c r="G591" t="s">
        <v>14</v>
      </c>
      <c r="H591">
        <f t="shared" si="432"/>
        <v>2020</v>
      </c>
      <c r="I591" s="4">
        <f>ABS(IF(E591="Cartão à vista",D591*(-5%),IF(E591="À vista boleto",D591*(-7%),0)))</f>
        <v>0</v>
      </c>
      <c r="J591" s="4">
        <f>D591-I591</f>
        <v>2314</v>
      </c>
      <c r="K591" t="s">
        <v>24</v>
      </c>
      <c r="L591" s="4">
        <f t="shared" si="433"/>
        <v>347.09999999999997</v>
      </c>
    </row>
    <row r="592" spans="1:12" x14ac:dyDescent="0.2">
      <c r="A592" t="s">
        <v>12</v>
      </c>
      <c r="B592" s="2">
        <v>11</v>
      </c>
      <c r="C592" s="3">
        <v>66</v>
      </c>
      <c r="D592" s="4">
        <f t="shared" si="421"/>
        <v>726</v>
      </c>
      <c r="E592" s="5" t="s">
        <v>17</v>
      </c>
      <c r="F592" s="5">
        <f t="shared" ref="F592:F655" si="442">F591</f>
        <v>43859</v>
      </c>
      <c r="G592" t="s">
        <v>14</v>
      </c>
      <c r="H592">
        <f t="shared" si="432"/>
        <v>2020</v>
      </c>
      <c r="I592" s="4">
        <f>ABS(IF(E592="Cartão à vista",D592*(-5%),IF(E592="À vista boleto",D592*(-7%),0)))</f>
        <v>0</v>
      </c>
      <c r="J592" s="4">
        <f>D592-I592</f>
        <v>726</v>
      </c>
      <c r="K592" t="s">
        <v>25</v>
      </c>
      <c r="L592" s="4">
        <f t="shared" si="433"/>
        <v>36.300000000000004</v>
      </c>
    </row>
    <row r="593" spans="1:12" x14ac:dyDescent="0.2">
      <c r="A593" t="s">
        <v>12</v>
      </c>
      <c r="B593" s="2">
        <v>44</v>
      </c>
      <c r="C593" s="3">
        <v>26</v>
      </c>
      <c r="D593" s="4">
        <f t="shared" si="421"/>
        <v>1144</v>
      </c>
      <c r="E593" s="5" t="s">
        <v>22</v>
      </c>
      <c r="F593" s="5">
        <f t="shared" ref="F593:F656" si="443">F592+1</f>
        <v>43860</v>
      </c>
      <c r="G593" t="s">
        <v>14</v>
      </c>
      <c r="H593">
        <f t="shared" si="432"/>
        <v>2020</v>
      </c>
      <c r="I593" s="4">
        <f>ABS(IF(E593="Cartão à vista",D593*(-5%),IF(E593="À vista boleto",D593*(-7%),0)))</f>
        <v>0</v>
      </c>
      <c r="J593" s="4">
        <f>D593-I593</f>
        <v>1144</v>
      </c>
      <c r="K593" t="s">
        <v>25</v>
      </c>
      <c r="L593" s="4">
        <f t="shared" si="433"/>
        <v>171.6</v>
      </c>
    </row>
    <row r="594" spans="1:12" x14ac:dyDescent="0.2">
      <c r="A594" t="s">
        <v>16</v>
      </c>
      <c r="B594" s="2">
        <v>44</v>
      </c>
      <c r="C594" s="3">
        <v>60</v>
      </c>
      <c r="D594" s="4">
        <f t="shared" si="421"/>
        <v>2640</v>
      </c>
      <c r="E594" s="5" t="s">
        <v>23</v>
      </c>
      <c r="F594" s="5">
        <f t="shared" si="443"/>
        <v>43861</v>
      </c>
      <c r="G594" t="s">
        <v>14</v>
      </c>
      <c r="H594">
        <f t="shared" si="432"/>
        <v>2020</v>
      </c>
      <c r="I594" s="4">
        <f>ABS(IF(E594="Cartão à vista",D594*(-5%),IF(E594="À vista boleto",D594*(-7%),0)))</f>
        <v>132</v>
      </c>
      <c r="J594" s="4">
        <f>D594-I594</f>
        <v>2508</v>
      </c>
      <c r="K594" t="s">
        <v>24</v>
      </c>
      <c r="L594" s="4">
        <f t="shared" si="433"/>
        <v>396</v>
      </c>
    </row>
    <row r="595" spans="1:12" x14ac:dyDescent="0.2">
      <c r="A595" t="s">
        <v>12</v>
      </c>
      <c r="B595" s="2">
        <v>44</v>
      </c>
      <c r="C595" s="3">
        <v>10</v>
      </c>
      <c r="D595" s="4">
        <f t="shared" si="421"/>
        <v>440</v>
      </c>
      <c r="E595" s="5" t="s">
        <v>22</v>
      </c>
      <c r="F595" s="5">
        <f t="shared" ref="F595:F658" si="444">F594</f>
        <v>43861</v>
      </c>
      <c r="G595" t="s">
        <v>14</v>
      </c>
      <c r="H595">
        <f t="shared" si="432"/>
        <v>2020</v>
      </c>
      <c r="I595" s="4">
        <f>ABS(IF(E595="Cartão à vista",D595*(-5%),IF(E595="À vista boleto",D595*(-7%),0)))</f>
        <v>0</v>
      </c>
      <c r="J595" s="4">
        <f>D595-I595</f>
        <v>440</v>
      </c>
      <c r="K595" t="s">
        <v>19</v>
      </c>
      <c r="L595" s="4">
        <f t="shared" si="433"/>
        <v>22</v>
      </c>
    </row>
    <row r="596" spans="1:12" x14ac:dyDescent="0.2">
      <c r="A596" t="s">
        <v>12</v>
      </c>
      <c r="B596" s="2">
        <v>21</v>
      </c>
      <c r="C596" s="3">
        <v>40</v>
      </c>
      <c r="D596" s="4">
        <f t="shared" si="421"/>
        <v>840</v>
      </c>
      <c r="E596" s="5" t="s">
        <v>17</v>
      </c>
      <c r="F596" s="5">
        <f t="shared" ref="F596:F659" si="445">F595+1</f>
        <v>43862</v>
      </c>
      <c r="G596" t="s">
        <v>26</v>
      </c>
      <c r="H596">
        <f t="shared" si="432"/>
        <v>2020</v>
      </c>
      <c r="I596" s="4">
        <f>ABS(IF(E596="Cartão à vista",D596*(-5%),IF(E596="À vista boleto",D596*(-7%),0)))</f>
        <v>0</v>
      </c>
      <c r="J596" s="4">
        <f>D596-I596</f>
        <v>840</v>
      </c>
      <c r="K596" t="s">
        <v>19</v>
      </c>
      <c r="L596" s="4">
        <f t="shared" si="433"/>
        <v>42</v>
      </c>
    </row>
    <row r="597" spans="1:12" x14ac:dyDescent="0.2">
      <c r="A597" t="s">
        <v>12</v>
      </c>
      <c r="B597" s="2">
        <v>44</v>
      </c>
      <c r="C597" s="3">
        <v>16</v>
      </c>
      <c r="D597" s="4">
        <f t="shared" si="421"/>
        <v>704</v>
      </c>
      <c r="E597" s="5" t="s">
        <v>17</v>
      </c>
      <c r="F597" s="5">
        <f t="shared" si="445"/>
        <v>43863</v>
      </c>
      <c r="G597" t="s">
        <v>26</v>
      </c>
      <c r="H597">
        <f t="shared" si="432"/>
        <v>2020</v>
      </c>
      <c r="I597" s="4">
        <f>ABS(IF(E597="Cartão à vista",D597*(-5%),IF(E597="À vista boleto",D597*(-7%),0)))</f>
        <v>0</v>
      </c>
      <c r="J597" s="4">
        <f>D597-I597</f>
        <v>704</v>
      </c>
      <c r="K597" t="s">
        <v>20</v>
      </c>
      <c r="L597" s="4">
        <f t="shared" si="433"/>
        <v>35.200000000000003</v>
      </c>
    </row>
    <row r="598" spans="1:12" x14ac:dyDescent="0.2">
      <c r="A598" t="s">
        <v>16</v>
      </c>
      <c r="B598" s="2">
        <v>44</v>
      </c>
      <c r="C598" s="3">
        <v>22</v>
      </c>
      <c r="D598" s="4">
        <f t="shared" si="421"/>
        <v>968</v>
      </c>
      <c r="E598" s="5" t="s">
        <v>17</v>
      </c>
      <c r="F598" s="5">
        <f t="shared" ref="F598:F661" si="446">F597</f>
        <v>43863</v>
      </c>
      <c r="G598" t="s">
        <v>26</v>
      </c>
      <c r="H598">
        <f t="shared" si="432"/>
        <v>2020</v>
      </c>
      <c r="I598" s="4">
        <f>ABS(IF(E598="Cartão à vista",D598*(-5%),IF(E598="À vista boleto",D598*(-7%),0)))</f>
        <v>0</v>
      </c>
      <c r="J598" s="4">
        <f>D598-I598</f>
        <v>968</v>
      </c>
      <c r="K598" t="s">
        <v>21</v>
      </c>
      <c r="L598" s="4">
        <f t="shared" si="433"/>
        <v>48.400000000000006</v>
      </c>
    </row>
    <row r="599" spans="1:12" x14ac:dyDescent="0.2">
      <c r="A599" t="s">
        <v>16</v>
      </c>
      <c r="B599" s="2">
        <v>38</v>
      </c>
      <c r="C599" s="3">
        <v>14</v>
      </c>
      <c r="D599" s="4">
        <f t="shared" si="421"/>
        <v>532</v>
      </c>
      <c r="E599" s="5" t="s">
        <v>13</v>
      </c>
      <c r="F599" s="5">
        <f t="shared" ref="F599:F662" si="447">F598+1</f>
        <v>43864</v>
      </c>
      <c r="G599" t="s">
        <v>26</v>
      </c>
      <c r="H599">
        <f t="shared" si="432"/>
        <v>2020</v>
      </c>
      <c r="I599" s="4">
        <f>ABS(IF(E599="Cartão à vista",D599*(-5%),IF(E599="À vista boleto",D599*(-7%),0)))</f>
        <v>37.24</v>
      </c>
      <c r="J599" s="4">
        <f>D599-I599</f>
        <v>494.76</v>
      </c>
      <c r="K599" t="s">
        <v>25</v>
      </c>
      <c r="L599" s="4">
        <f t="shared" si="433"/>
        <v>26.6</v>
      </c>
    </row>
    <row r="600" spans="1:12" x14ac:dyDescent="0.2">
      <c r="A600" t="s">
        <v>12</v>
      </c>
      <c r="B600" s="2">
        <v>21</v>
      </c>
      <c r="C600" s="3">
        <v>25</v>
      </c>
      <c r="D600" s="4">
        <f t="shared" si="421"/>
        <v>525</v>
      </c>
      <c r="E600" s="5" t="s">
        <v>17</v>
      </c>
      <c r="F600" s="5">
        <f t="shared" si="447"/>
        <v>43865</v>
      </c>
      <c r="G600" t="s">
        <v>26</v>
      </c>
      <c r="H600">
        <f t="shared" si="432"/>
        <v>2020</v>
      </c>
      <c r="I600" s="4">
        <f>ABS(IF(E600="Cartão à vista",D600*(-5%),IF(E600="À vista boleto",D600*(-7%),0)))</f>
        <v>0</v>
      </c>
      <c r="J600" s="4">
        <f>D600-I600</f>
        <v>525</v>
      </c>
      <c r="K600" t="s">
        <v>15</v>
      </c>
      <c r="L600" s="4">
        <f t="shared" si="433"/>
        <v>26.25</v>
      </c>
    </row>
    <row r="601" spans="1:12" x14ac:dyDescent="0.2">
      <c r="A601" t="s">
        <v>12</v>
      </c>
      <c r="B601" s="2">
        <v>21</v>
      </c>
      <c r="C601" s="3">
        <v>64</v>
      </c>
      <c r="D601" s="4">
        <f t="shared" si="421"/>
        <v>1344</v>
      </c>
      <c r="E601" s="5" t="s">
        <v>17</v>
      </c>
      <c r="F601" s="5">
        <f t="shared" ref="F601:F664" si="448">F600</f>
        <v>43865</v>
      </c>
      <c r="G601" t="s">
        <v>26</v>
      </c>
      <c r="H601">
        <f t="shared" si="432"/>
        <v>2020</v>
      </c>
      <c r="I601" s="4">
        <f>ABS(IF(E601="Cartão à vista",D601*(-5%),IF(E601="À vista boleto",D601*(-7%),0)))</f>
        <v>0</v>
      </c>
      <c r="J601" s="4">
        <f>D601-I601</f>
        <v>1344</v>
      </c>
      <c r="K601" t="s">
        <v>19</v>
      </c>
      <c r="L601" s="4">
        <f t="shared" si="433"/>
        <v>201.6</v>
      </c>
    </row>
    <row r="602" spans="1:12" x14ac:dyDescent="0.2">
      <c r="A602" t="s">
        <v>12</v>
      </c>
      <c r="B602" s="2">
        <v>35</v>
      </c>
      <c r="C602" s="3">
        <v>20</v>
      </c>
      <c r="D602" s="4">
        <f t="shared" si="421"/>
        <v>700</v>
      </c>
      <c r="E602" s="5" t="s">
        <v>23</v>
      </c>
      <c r="F602" s="5">
        <f t="shared" ref="F602:F665" si="449">F601+1</f>
        <v>43866</v>
      </c>
      <c r="G602" t="s">
        <v>26</v>
      </c>
      <c r="H602">
        <f t="shared" si="432"/>
        <v>2020</v>
      </c>
      <c r="I602" s="4">
        <f>ABS(IF(E602="Cartão à vista",D602*(-5%),IF(E602="À vista boleto",D602*(-7%),0)))</f>
        <v>35</v>
      </c>
      <c r="J602" s="4">
        <f>D602-I602</f>
        <v>665</v>
      </c>
      <c r="K602" t="s">
        <v>18</v>
      </c>
      <c r="L602" s="4">
        <f t="shared" si="433"/>
        <v>35</v>
      </c>
    </row>
    <row r="603" spans="1:12" x14ac:dyDescent="0.2">
      <c r="A603" t="s">
        <v>12</v>
      </c>
      <c r="B603" s="2">
        <v>44</v>
      </c>
      <c r="C603" s="3">
        <v>58</v>
      </c>
      <c r="D603" s="4">
        <f t="shared" si="421"/>
        <v>2552</v>
      </c>
      <c r="E603" s="5" t="s">
        <v>23</v>
      </c>
      <c r="F603" s="5">
        <f t="shared" si="449"/>
        <v>43867</v>
      </c>
      <c r="G603" t="s">
        <v>26</v>
      </c>
      <c r="H603">
        <f t="shared" si="432"/>
        <v>2020</v>
      </c>
      <c r="I603" s="4">
        <f>ABS(IF(E603="Cartão à vista",D603*(-5%),IF(E603="À vista boleto",D603*(-7%),0)))</f>
        <v>127.60000000000001</v>
      </c>
      <c r="J603" s="4">
        <f>D603-I603</f>
        <v>2424.4</v>
      </c>
      <c r="K603" t="s">
        <v>24</v>
      </c>
      <c r="L603" s="4">
        <f t="shared" si="433"/>
        <v>382.8</v>
      </c>
    </row>
    <row r="604" spans="1:12" x14ac:dyDescent="0.2">
      <c r="A604" t="s">
        <v>12</v>
      </c>
      <c r="B604" s="2">
        <v>35</v>
      </c>
      <c r="C604" s="3">
        <v>17</v>
      </c>
      <c r="D604" s="4">
        <f t="shared" si="421"/>
        <v>595</v>
      </c>
      <c r="E604" s="5" t="s">
        <v>17</v>
      </c>
      <c r="F604" s="5">
        <f t="shared" ref="F604:F667" si="450">F603</f>
        <v>43867</v>
      </c>
      <c r="G604" t="s">
        <v>26</v>
      </c>
      <c r="H604">
        <f t="shared" si="432"/>
        <v>2020</v>
      </c>
      <c r="I604" s="4">
        <f>ABS(IF(E604="Cartão à vista",D604*(-5%),IF(E604="À vista boleto",D604*(-7%),0)))</f>
        <v>0</v>
      </c>
      <c r="J604" s="4">
        <f>D604-I604</f>
        <v>595</v>
      </c>
      <c r="K604" t="s">
        <v>18</v>
      </c>
      <c r="L604" s="4">
        <f t="shared" si="433"/>
        <v>29.75</v>
      </c>
    </row>
    <row r="605" spans="1:12" x14ac:dyDescent="0.2">
      <c r="A605" t="s">
        <v>12</v>
      </c>
      <c r="B605" s="2">
        <v>48</v>
      </c>
      <c r="C605" s="3">
        <v>6</v>
      </c>
      <c r="D605" s="4">
        <f t="shared" si="421"/>
        <v>288</v>
      </c>
      <c r="E605" s="5" t="s">
        <v>17</v>
      </c>
      <c r="F605" s="5">
        <f t="shared" ref="F605:F668" si="451">F604+1</f>
        <v>43868</v>
      </c>
      <c r="G605" t="s">
        <v>26</v>
      </c>
      <c r="H605">
        <f t="shared" si="432"/>
        <v>2020</v>
      </c>
      <c r="I605" s="4">
        <f>ABS(IF(E605="Cartão à vista",D605*(-5%),IF(E605="À vista boleto",D605*(-7%),0)))</f>
        <v>0</v>
      </c>
      <c r="J605" s="4">
        <f>D605-I605</f>
        <v>288</v>
      </c>
      <c r="K605" t="s">
        <v>18</v>
      </c>
      <c r="L605" s="4">
        <f t="shared" si="433"/>
        <v>14.4</v>
      </c>
    </row>
    <row r="606" spans="1:12" x14ac:dyDescent="0.2">
      <c r="A606" t="s">
        <v>12</v>
      </c>
      <c r="B606" s="2">
        <v>44</v>
      </c>
      <c r="C606" s="3">
        <v>69</v>
      </c>
      <c r="D606" s="4">
        <f t="shared" si="421"/>
        <v>3036</v>
      </c>
      <c r="E606" s="5" t="s">
        <v>23</v>
      </c>
      <c r="F606" s="5">
        <f t="shared" si="451"/>
        <v>43869</v>
      </c>
      <c r="G606" t="s">
        <v>26</v>
      </c>
      <c r="H606">
        <f t="shared" si="432"/>
        <v>2020</v>
      </c>
      <c r="I606" s="4">
        <f>ABS(IF(E606="Cartão à vista",D606*(-5%),IF(E606="À vista boleto",D606*(-7%),0)))</f>
        <v>151.80000000000001</v>
      </c>
      <c r="J606" s="4">
        <f>D606-I606</f>
        <v>2884.2</v>
      </c>
      <c r="K606" t="s">
        <v>15</v>
      </c>
      <c r="L606" s="4">
        <f t="shared" si="433"/>
        <v>455.4</v>
      </c>
    </row>
    <row r="607" spans="1:12" x14ac:dyDescent="0.2">
      <c r="A607" t="s">
        <v>12</v>
      </c>
      <c r="B607" s="2">
        <v>44</v>
      </c>
      <c r="C607" s="3">
        <v>10</v>
      </c>
      <c r="D607" s="4">
        <f t="shared" si="421"/>
        <v>440</v>
      </c>
      <c r="E607" s="5" t="s">
        <v>17</v>
      </c>
      <c r="F607" s="5">
        <f t="shared" ref="F607:F670" si="452">F606</f>
        <v>43869</v>
      </c>
      <c r="G607" t="s">
        <v>26</v>
      </c>
      <c r="H607">
        <f t="shared" si="432"/>
        <v>2020</v>
      </c>
      <c r="I607" s="4">
        <f>ABS(IF(E607="Cartão à vista",D607*(-5%),IF(E607="À vista boleto",D607*(-7%),0)))</f>
        <v>0</v>
      </c>
      <c r="J607" s="4">
        <f>D607-I607</f>
        <v>440</v>
      </c>
      <c r="K607" t="s">
        <v>25</v>
      </c>
      <c r="L607" s="4">
        <f t="shared" si="433"/>
        <v>22</v>
      </c>
    </row>
    <row r="608" spans="1:12" x14ac:dyDescent="0.2">
      <c r="A608" t="s">
        <v>12</v>
      </c>
      <c r="B608" s="2">
        <v>44</v>
      </c>
      <c r="C608" s="3">
        <v>69</v>
      </c>
      <c r="D608" s="4">
        <f t="shared" si="421"/>
        <v>3036</v>
      </c>
      <c r="E608" s="5" t="s">
        <v>22</v>
      </c>
      <c r="F608" s="5">
        <f t="shared" ref="F608:F671" si="453">F607+1</f>
        <v>43870</v>
      </c>
      <c r="G608" t="s">
        <v>26</v>
      </c>
      <c r="H608">
        <f t="shared" si="432"/>
        <v>2020</v>
      </c>
      <c r="I608" s="4">
        <f>ABS(IF(E608="Cartão à vista",D608*(-5%),IF(E608="À vista boleto",D608*(-7%),0)))</f>
        <v>0</v>
      </c>
      <c r="J608" s="4">
        <f>D608-I608</f>
        <v>3036</v>
      </c>
      <c r="K608" t="s">
        <v>25</v>
      </c>
      <c r="L608" s="4">
        <f t="shared" si="433"/>
        <v>455.4</v>
      </c>
    </row>
    <row r="609" spans="1:12" x14ac:dyDescent="0.2">
      <c r="A609" t="s">
        <v>16</v>
      </c>
      <c r="B609" s="2">
        <v>44</v>
      </c>
      <c r="C609" s="3">
        <v>45</v>
      </c>
      <c r="D609" s="4">
        <f t="shared" si="421"/>
        <v>1980</v>
      </c>
      <c r="E609" s="5" t="s">
        <v>17</v>
      </c>
      <c r="F609" s="5">
        <f t="shared" si="453"/>
        <v>43871</v>
      </c>
      <c r="G609" t="s">
        <v>26</v>
      </c>
      <c r="H609">
        <f t="shared" si="432"/>
        <v>2020</v>
      </c>
      <c r="I609" s="4">
        <f>ABS(IF(E609="Cartão à vista",D609*(-5%),IF(E609="À vista boleto",D609*(-7%),0)))</f>
        <v>0</v>
      </c>
      <c r="J609" s="4">
        <f>D609-I609</f>
        <v>1980</v>
      </c>
      <c r="K609" t="s">
        <v>19</v>
      </c>
      <c r="L609" s="4">
        <f t="shared" si="433"/>
        <v>297</v>
      </c>
    </row>
    <row r="610" spans="1:12" x14ac:dyDescent="0.2">
      <c r="A610" t="s">
        <v>12</v>
      </c>
      <c r="B610" s="2">
        <v>48</v>
      </c>
      <c r="C610" s="3">
        <v>27</v>
      </c>
      <c r="D610" s="4">
        <f t="shared" si="421"/>
        <v>1296</v>
      </c>
      <c r="E610" s="5" t="s">
        <v>17</v>
      </c>
      <c r="F610" s="5">
        <f t="shared" ref="F610:F673" si="454">F609</f>
        <v>43871</v>
      </c>
      <c r="G610" t="s">
        <v>26</v>
      </c>
      <c r="H610">
        <f t="shared" si="432"/>
        <v>2020</v>
      </c>
      <c r="I610" s="4">
        <f>ABS(IF(E610="Cartão à vista",D610*(-5%),IF(E610="À vista boleto",D610*(-7%),0)))</f>
        <v>0</v>
      </c>
      <c r="J610" s="4">
        <f>D610-I610</f>
        <v>1296</v>
      </c>
      <c r="K610" t="s">
        <v>19</v>
      </c>
      <c r="L610" s="4">
        <f t="shared" si="433"/>
        <v>194.4</v>
      </c>
    </row>
    <row r="611" spans="1:12" x14ac:dyDescent="0.2">
      <c r="A611" t="s">
        <v>12</v>
      </c>
      <c r="B611" s="2">
        <v>35</v>
      </c>
      <c r="C611" s="3">
        <v>28</v>
      </c>
      <c r="D611" s="4">
        <f t="shared" si="421"/>
        <v>980</v>
      </c>
      <c r="E611" s="5" t="s">
        <v>17</v>
      </c>
      <c r="F611" s="5">
        <f t="shared" ref="F611:F674" si="455">F610+1</f>
        <v>43872</v>
      </c>
      <c r="G611" t="s">
        <v>26</v>
      </c>
      <c r="H611">
        <f t="shared" si="432"/>
        <v>2020</v>
      </c>
      <c r="I611" s="4">
        <f>ABS(IF(E611="Cartão à vista",D611*(-5%),IF(E611="À vista boleto",D611*(-7%),0)))</f>
        <v>0</v>
      </c>
      <c r="J611" s="4">
        <f>D611-I611</f>
        <v>980</v>
      </c>
      <c r="K611" t="s">
        <v>25</v>
      </c>
      <c r="L611" s="4">
        <f t="shared" si="433"/>
        <v>49</v>
      </c>
    </row>
    <row r="612" spans="1:12" x14ac:dyDescent="0.2">
      <c r="A612" t="s">
        <v>16</v>
      </c>
      <c r="B612" s="2">
        <v>44</v>
      </c>
      <c r="C612" s="3">
        <v>12</v>
      </c>
      <c r="D612" s="4">
        <f t="shared" si="421"/>
        <v>528</v>
      </c>
      <c r="E612" s="5" t="s">
        <v>17</v>
      </c>
      <c r="F612" s="5">
        <f t="shared" si="455"/>
        <v>43873</v>
      </c>
      <c r="G612" t="s">
        <v>26</v>
      </c>
      <c r="H612">
        <f t="shared" si="432"/>
        <v>2020</v>
      </c>
      <c r="I612" s="4">
        <f>ABS(IF(E612="Cartão à vista",D612*(-5%),IF(E612="À vista boleto",D612*(-7%),0)))</f>
        <v>0</v>
      </c>
      <c r="J612" s="4">
        <f>D612-I612</f>
        <v>528</v>
      </c>
      <c r="K612" t="s">
        <v>20</v>
      </c>
      <c r="L612" s="4">
        <f t="shared" si="433"/>
        <v>26.400000000000002</v>
      </c>
    </row>
    <row r="613" spans="1:12" x14ac:dyDescent="0.2">
      <c r="A613" t="s">
        <v>12</v>
      </c>
      <c r="B613" s="2">
        <v>44</v>
      </c>
      <c r="C613" s="3">
        <v>19</v>
      </c>
      <c r="D613" s="4">
        <f t="shared" si="421"/>
        <v>836</v>
      </c>
      <c r="E613" s="5" t="s">
        <v>17</v>
      </c>
      <c r="F613" s="5">
        <f t="shared" ref="F613:F676" si="456">F612</f>
        <v>43873</v>
      </c>
      <c r="G613" t="s">
        <v>26</v>
      </c>
      <c r="H613">
        <f t="shared" si="432"/>
        <v>2020</v>
      </c>
      <c r="I613" s="4">
        <f>ABS(IF(E613="Cartão à vista",D613*(-5%),IF(E613="À vista boleto",D613*(-7%),0)))</f>
        <v>0</v>
      </c>
      <c r="J613" s="4">
        <f>D613-I613</f>
        <v>836</v>
      </c>
      <c r="K613" t="s">
        <v>18</v>
      </c>
      <c r="L613" s="4">
        <f t="shared" si="433"/>
        <v>41.800000000000004</v>
      </c>
    </row>
    <row r="614" spans="1:12" x14ac:dyDescent="0.2">
      <c r="A614" t="s">
        <v>12</v>
      </c>
      <c r="B614" s="2">
        <v>21</v>
      </c>
      <c r="C614" s="3">
        <v>72</v>
      </c>
      <c r="D614" s="4">
        <f t="shared" si="421"/>
        <v>1512</v>
      </c>
      <c r="E614" s="5" t="s">
        <v>22</v>
      </c>
      <c r="F614" s="5">
        <f t="shared" ref="F614:F677" si="457">F613+1</f>
        <v>43874</v>
      </c>
      <c r="G614" t="s">
        <v>26</v>
      </c>
      <c r="H614">
        <f t="shared" si="432"/>
        <v>2020</v>
      </c>
      <c r="I614" s="4">
        <f>ABS(IF(E614="Cartão à vista",D614*(-5%),IF(E614="À vista boleto",D614*(-7%),0)))</f>
        <v>0</v>
      </c>
      <c r="J614" s="4">
        <f>D614-I614</f>
        <v>1512</v>
      </c>
      <c r="K614" t="s">
        <v>24</v>
      </c>
      <c r="L614" s="4">
        <f t="shared" si="433"/>
        <v>226.79999999999998</v>
      </c>
    </row>
    <row r="615" spans="1:12" x14ac:dyDescent="0.2">
      <c r="A615" t="s">
        <v>12</v>
      </c>
      <c r="B615" s="2">
        <v>48</v>
      </c>
      <c r="C615" s="3">
        <v>28</v>
      </c>
      <c r="D615" s="4">
        <f t="shared" si="421"/>
        <v>1344</v>
      </c>
      <c r="E615" s="5" t="s">
        <v>17</v>
      </c>
      <c r="F615" s="5">
        <f t="shared" si="457"/>
        <v>43875</v>
      </c>
      <c r="G615" t="s">
        <v>26</v>
      </c>
      <c r="H615">
        <f t="shared" si="432"/>
        <v>2020</v>
      </c>
      <c r="I615" s="4">
        <f>ABS(IF(E615="Cartão à vista",D615*(-5%),IF(E615="À vista boleto",D615*(-7%),0)))</f>
        <v>0</v>
      </c>
      <c r="J615" s="4">
        <f>D615-I615</f>
        <v>1344</v>
      </c>
      <c r="K615" t="s">
        <v>15</v>
      </c>
      <c r="L615" s="4">
        <f t="shared" si="433"/>
        <v>201.6</v>
      </c>
    </row>
    <row r="616" spans="1:12" x14ac:dyDescent="0.2">
      <c r="A616" t="s">
        <v>12</v>
      </c>
      <c r="B616" s="2">
        <v>44</v>
      </c>
      <c r="C616" s="3">
        <v>30</v>
      </c>
      <c r="D616" s="4">
        <f t="shared" si="421"/>
        <v>1320</v>
      </c>
      <c r="E616" s="5" t="s">
        <v>23</v>
      </c>
      <c r="F616" s="5">
        <f t="shared" ref="F616:F679" si="458">F615</f>
        <v>43875</v>
      </c>
      <c r="G616" t="s">
        <v>26</v>
      </c>
      <c r="H616">
        <f t="shared" si="432"/>
        <v>2020</v>
      </c>
      <c r="I616" s="4">
        <f>ABS(IF(E616="Cartão à vista",D616*(-5%),IF(E616="À vista boleto",D616*(-7%),0)))</f>
        <v>66</v>
      </c>
      <c r="J616" s="4">
        <f>D616-I616</f>
        <v>1254</v>
      </c>
      <c r="K616" t="s">
        <v>24</v>
      </c>
      <c r="L616" s="4">
        <f t="shared" si="433"/>
        <v>198</v>
      </c>
    </row>
    <row r="617" spans="1:12" x14ac:dyDescent="0.2">
      <c r="A617" t="s">
        <v>12</v>
      </c>
      <c r="B617" s="2">
        <v>35</v>
      </c>
      <c r="C617" s="3">
        <v>66</v>
      </c>
      <c r="D617" s="4">
        <f t="shared" si="421"/>
        <v>2310</v>
      </c>
      <c r="E617" s="5" t="s">
        <v>17</v>
      </c>
      <c r="F617" s="5">
        <f t="shared" ref="F617:F680" si="459">F616+1</f>
        <v>43876</v>
      </c>
      <c r="G617" t="s">
        <v>26</v>
      </c>
      <c r="H617">
        <f t="shared" si="432"/>
        <v>2020</v>
      </c>
      <c r="I617" s="4">
        <f>ABS(IF(E617="Cartão à vista",D617*(-5%),IF(E617="À vista boleto",D617*(-7%),0)))</f>
        <v>0</v>
      </c>
      <c r="J617" s="4">
        <f>D617-I617</f>
        <v>2310</v>
      </c>
      <c r="K617" t="s">
        <v>25</v>
      </c>
      <c r="L617" s="4">
        <f t="shared" si="433"/>
        <v>346.5</v>
      </c>
    </row>
    <row r="618" spans="1:12" x14ac:dyDescent="0.2">
      <c r="A618" t="s">
        <v>12</v>
      </c>
      <c r="B618" s="2">
        <v>48</v>
      </c>
      <c r="C618" s="3">
        <v>35</v>
      </c>
      <c r="D618" s="4">
        <f t="shared" si="421"/>
        <v>1680</v>
      </c>
      <c r="E618" s="5" t="s">
        <v>17</v>
      </c>
      <c r="F618" s="5">
        <f t="shared" si="459"/>
        <v>43877</v>
      </c>
      <c r="G618" t="s">
        <v>26</v>
      </c>
      <c r="H618">
        <f t="shared" si="432"/>
        <v>2020</v>
      </c>
      <c r="I618" s="4">
        <f>ABS(IF(E618="Cartão à vista",D618*(-5%),IF(E618="À vista boleto",D618*(-7%),0)))</f>
        <v>0</v>
      </c>
      <c r="J618" s="4">
        <f>D618-I618</f>
        <v>1680</v>
      </c>
      <c r="K618" t="s">
        <v>25</v>
      </c>
      <c r="L618" s="4">
        <f t="shared" si="433"/>
        <v>252</v>
      </c>
    </row>
    <row r="619" spans="1:12" x14ac:dyDescent="0.2">
      <c r="A619" t="s">
        <v>16</v>
      </c>
      <c r="B619" s="2">
        <v>26</v>
      </c>
      <c r="C619" s="3">
        <v>50</v>
      </c>
      <c r="D619" s="4">
        <f t="shared" si="421"/>
        <v>1300</v>
      </c>
      <c r="E619" s="5" t="s">
        <v>22</v>
      </c>
      <c r="F619" s="5">
        <f t="shared" ref="F619:F682" si="460">F618</f>
        <v>43877</v>
      </c>
      <c r="G619" t="s">
        <v>26</v>
      </c>
      <c r="H619">
        <f t="shared" si="432"/>
        <v>2020</v>
      </c>
      <c r="I619" s="4">
        <f>ABS(IF(E619="Cartão à vista",D619*(-5%),IF(E619="À vista boleto",D619*(-7%),0)))</f>
        <v>0</v>
      </c>
      <c r="J619" s="4">
        <f>D619-I619</f>
        <v>1300</v>
      </c>
      <c r="K619" t="s">
        <v>18</v>
      </c>
      <c r="L619" s="4">
        <f t="shared" si="433"/>
        <v>195</v>
      </c>
    </row>
    <row r="620" spans="1:12" x14ac:dyDescent="0.2">
      <c r="A620" t="s">
        <v>16</v>
      </c>
      <c r="B620" s="2">
        <v>26</v>
      </c>
      <c r="C620" s="3">
        <v>14</v>
      </c>
      <c r="D620" s="4">
        <f t="shared" si="421"/>
        <v>364</v>
      </c>
      <c r="E620" s="5" t="s">
        <v>23</v>
      </c>
      <c r="F620" s="5">
        <f t="shared" ref="F620:F683" si="461">F619+1</f>
        <v>43878</v>
      </c>
      <c r="G620" t="s">
        <v>26</v>
      </c>
      <c r="H620">
        <f t="shared" si="432"/>
        <v>2020</v>
      </c>
      <c r="I620" s="4">
        <f>ABS(IF(E620="Cartão à vista",D620*(-5%),IF(E620="À vista boleto",D620*(-7%),0)))</f>
        <v>18.2</v>
      </c>
      <c r="J620" s="4">
        <f>D620-I620</f>
        <v>345.8</v>
      </c>
      <c r="K620" t="s">
        <v>19</v>
      </c>
      <c r="L620" s="4">
        <f t="shared" si="433"/>
        <v>18.2</v>
      </c>
    </row>
    <row r="621" spans="1:12" x14ac:dyDescent="0.2">
      <c r="A621" t="s">
        <v>12</v>
      </c>
      <c r="B621" s="2">
        <v>48</v>
      </c>
      <c r="C621" s="3">
        <v>11</v>
      </c>
      <c r="D621" s="4">
        <f>C621*B621</f>
        <v>528</v>
      </c>
      <c r="E621" s="5" t="s">
        <v>17</v>
      </c>
      <c r="F621" s="5">
        <f t="shared" si="461"/>
        <v>43879</v>
      </c>
      <c r="G621" t="s">
        <v>26</v>
      </c>
      <c r="H621">
        <f t="shared" si="432"/>
        <v>2020</v>
      </c>
      <c r="I621" s="4">
        <f>ABS(IF(E621="Cartão à vista",D621*(-5%),IF(E621="À vista boleto",D621*(-7%),0)))</f>
        <v>0</v>
      </c>
      <c r="J621" s="4">
        <f>D621-I621</f>
        <v>528</v>
      </c>
      <c r="K621" t="s">
        <v>15</v>
      </c>
      <c r="L621" s="4">
        <f t="shared" si="433"/>
        <v>26.400000000000002</v>
      </c>
    </row>
    <row r="622" spans="1:12" x14ac:dyDescent="0.2">
      <c r="A622" t="s">
        <v>12</v>
      </c>
      <c r="B622" s="2">
        <v>44</v>
      </c>
      <c r="C622" s="3">
        <v>24</v>
      </c>
      <c r="D622" s="4">
        <f>C622*B622</f>
        <v>1056</v>
      </c>
      <c r="E622" s="5" t="s">
        <v>23</v>
      </c>
      <c r="F622" s="5">
        <f t="shared" ref="F622:F685" si="462">F621</f>
        <v>43879</v>
      </c>
      <c r="G622" t="s">
        <v>26</v>
      </c>
      <c r="H622">
        <f t="shared" si="432"/>
        <v>2020</v>
      </c>
      <c r="I622" s="4">
        <f>ABS(IF(E622="Cartão à vista",D622*(-5%),IF(E622="À vista boleto",D622*(-7%),0)))</f>
        <v>52.800000000000004</v>
      </c>
      <c r="J622" s="4">
        <f>D622-I622</f>
        <v>1003.2</v>
      </c>
      <c r="K622" t="s">
        <v>20</v>
      </c>
      <c r="L622" s="4">
        <f t="shared" si="433"/>
        <v>158.4</v>
      </c>
    </row>
    <row r="623" spans="1:12" x14ac:dyDescent="0.2">
      <c r="A623" t="s">
        <v>12</v>
      </c>
      <c r="B623" s="2">
        <v>11</v>
      </c>
      <c r="C623" s="3">
        <v>51</v>
      </c>
      <c r="D623" s="4">
        <f>C623*B623</f>
        <v>561</v>
      </c>
      <c r="E623" s="5" t="s">
        <v>23</v>
      </c>
      <c r="F623" s="5">
        <f t="shared" ref="F623:F686" si="463">F622+1</f>
        <v>43880</v>
      </c>
      <c r="G623" t="s">
        <v>26</v>
      </c>
      <c r="H623">
        <f t="shared" si="432"/>
        <v>2020</v>
      </c>
      <c r="I623" s="4">
        <f>ABS(IF(E623="Cartão à vista",D623*(-5%),IF(E623="À vista boleto",D623*(-7%),0)))</f>
        <v>28.05</v>
      </c>
      <c r="J623" s="4">
        <f>D623-I623</f>
        <v>532.95000000000005</v>
      </c>
      <c r="K623" t="s">
        <v>15</v>
      </c>
      <c r="L623" s="4">
        <f t="shared" si="433"/>
        <v>28.05</v>
      </c>
    </row>
    <row r="624" spans="1:12" x14ac:dyDescent="0.2">
      <c r="A624" t="s">
        <v>16</v>
      </c>
      <c r="B624" s="2">
        <v>26</v>
      </c>
      <c r="C624" s="3">
        <v>54</v>
      </c>
      <c r="D624" s="4">
        <f>C624*B624</f>
        <v>1404</v>
      </c>
      <c r="E624" s="5" t="s">
        <v>22</v>
      </c>
      <c r="F624" s="5">
        <f t="shared" si="463"/>
        <v>43881</v>
      </c>
      <c r="G624" t="s">
        <v>26</v>
      </c>
      <c r="H624">
        <f t="shared" si="432"/>
        <v>2020</v>
      </c>
      <c r="I624" s="4">
        <f>ABS(IF(E624="Cartão à vista",D624*(-5%),IF(E624="À vista boleto",D624*(-7%),0)))</f>
        <v>0</v>
      </c>
      <c r="J624" s="4">
        <f>D624-I624</f>
        <v>1404</v>
      </c>
      <c r="K624" t="s">
        <v>21</v>
      </c>
      <c r="L624" s="4">
        <f t="shared" si="433"/>
        <v>210.6</v>
      </c>
    </row>
    <row r="625" spans="1:12" x14ac:dyDescent="0.2">
      <c r="A625" t="s">
        <v>12</v>
      </c>
      <c r="B625" s="2">
        <v>35</v>
      </c>
      <c r="C625" s="3">
        <v>20</v>
      </c>
      <c r="D625" s="4">
        <f>C625*B625</f>
        <v>700</v>
      </c>
      <c r="E625" s="5" t="s">
        <v>17</v>
      </c>
      <c r="F625" s="5">
        <f t="shared" ref="F625:F688" si="464">F624</f>
        <v>43881</v>
      </c>
      <c r="G625" t="s">
        <v>26</v>
      </c>
      <c r="H625">
        <f t="shared" si="432"/>
        <v>2020</v>
      </c>
      <c r="I625" s="4">
        <f>ABS(IF(E625="Cartão à vista",D625*(-5%),IF(E625="À vista boleto",D625*(-7%),0)))</f>
        <v>0</v>
      </c>
      <c r="J625" s="4">
        <f>D625-I625</f>
        <v>700</v>
      </c>
      <c r="K625" t="s">
        <v>20</v>
      </c>
      <c r="L625" s="4">
        <f t="shared" si="433"/>
        <v>35</v>
      </c>
    </row>
    <row r="626" spans="1:12" x14ac:dyDescent="0.2">
      <c r="A626" t="s">
        <v>16</v>
      </c>
      <c r="B626" s="2">
        <v>26</v>
      </c>
      <c r="C626" s="3">
        <v>96</v>
      </c>
      <c r="D626" s="4">
        <f t="shared" ref="D626:D645" si="465">C626*B626</f>
        <v>2496</v>
      </c>
      <c r="E626" s="5" t="s">
        <v>17</v>
      </c>
      <c r="F626" s="5">
        <f t="shared" ref="F626:F689" si="466">F625+1</f>
        <v>43882</v>
      </c>
      <c r="G626" t="s">
        <v>26</v>
      </c>
      <c r="H626">
        <f t="shared" si="432"/>
        <v>2020</v>
      </c>
      <c r="I626" s="4">
        <f>ABS(IF(E626="Cartão à vista",D626*(-5%),IF(E626="À vista boleto",D626*(-7%),0)))</f>
        <v>0</v>
      </c>
      <c r="J626" s="4">
        <f>D626-I626</f>
        <v>2496</v>
      </c>
      <c r="K626" t="s">
        <v>21</v>
      </c>
      <c r="L626" s="4">
        <f t="shared" si="433"/>
        <v>374.4</v>
      </c>
    </row>
    <row r="627" spans="1:12" x14ac:dyDescent="0.2">
      <c r="A627" t="s">
        <v>16</v>
      </c>
      <c r="B627" s="2">
        <v>38</v>
      </c>
      <c r="C627" s="3">
        <v>56</v>
      </c>
      <c r="D627" s="4">
        <f t="shared" si="465"/>
        <v>2128</v>
      </c>
      <c r="E627" s="5" t="s">
        <v>23</v>
      </c>
      <c r="F627" s="5">
        <f t="shared" si="466"/>
        <v>43883</v>
      </c>
      <c r="G627" t="s">
        <v>26</v>
      </c>
      <c r="H627">
        <f t="shared" si="432"/>
        <v>2020</v>
      </c>
      <c r="I627" s="4">
        <f>ABS(IF(E627="Cartão à vista",D627*(-5%),IF(E627="À vista boleto",D627*(-7%),0)))</f>
        <v>106.4</v>
      </c>
      <c r="J627" s="4">
        <f>D627-I627</f>
        <v>2021.6</v>
      </c>
      <c r="K627" t="s">
        <v>24</v>
      </c>
      <c r="L627" s="4">
        <f t="shared" si="433"/>
        <v>319.2</v>
      </c>
    </row>
    <row r="628" spans="1:12" x14ac:dyDescent="0.2">
      <c r="A628" t="s">
        <v>12</v>
      </c>
      <c r="B628" s="2">
        <v>21</v>
      </c>
      <c r="C628" s="3">
        <v>8</v>
      </c>
      <c r="D628" s="4">
        <f t="shared" si="465"/>
        <v>168</v>
      </c>
      <c r="E628" s="5" t="s">
        <v>17</v>
      </c>
      <c r="F628" s="5">
        <f t="shared" ref="F628:F691" si="467">F627</f>
        <v>43883</v>
      </c>
      <c r="G628" t="s">
        <v>26</v>
      </c>
      <c r="H628">
        <f t="shared" si="432"/>
        <v>2020</v>
      </c>
      <c r="I628" s="4">
        <f>ABS(IF(E628="Cartão à vista",D628*(-5%),IF(E628="À vista boleto",D628*(-7%),0)))</f>
        <v>0</v>
      </c>
      <c r="J628" s="4">
        <f>D628-I628</f>
        <v>168</v>
      </c>
      <c r="K628" t="s">
        <v>25</v>
      </c>
      <c r="L628" s="4">
        <f t="shared" si="433"/>
        <v>8.4</v>
      </c>
    </row>
    <row r="629" spans="1:12" x14ac:dyDescent="0.2">
      <c r="A629" t="s">
        <v>12</v>
      </c>
      <c r="B629" s="2">
        <v>48</v>
      </c>
      <c r="C629" s="3">
        <v>10</v>
      </c>
      <c r="D629" s="4">
        <f t="shared" si="465"/>
        <v>480</v>
      </c>
      <c r="E629" s="5" t="s">
        <v>22</v>
      </c>
      <c r="F629" s="5">
        <f t="shared" ref="F629:F692" si="468">F628+1</f>
        <v>43884</v>
      </c>
      <c r="G629" t="s">
        <v>26</v>
      </c>
      <c r="H629">
        <f t="shared" si="432"/>
        <v>2020</v>
      </c>
      <c r="I629" s="4">
        <f>ABS(IF(E629="Cartão à vista",D629*(-5%),IF(E629="À vista boleto",D629*(-7%),0)))</f>
        <v>0</v>
      </c>
      <c r="J629" s="4">
        <f>D629-I629</f>
        <v>480</v>
      </c>
      <c r="K629" t="s">
        <v>15</v>
      </c>
      <c r="L629" s="4">
        <f t="shared" si="433"/>
        <v>24</v>
      </c>
    </row>
    <row r="630" spans="1:12" x14ac:dyDescent="0.2">
      <c r="A630" t="s">
        <v>12</v>
      </c>
      <c r="B630" s="2">
        <v>44</v>
      </c>
      <c r="C630" s="3">
        <v>39</v>
      </c>
      <c r="D630" s="4">
        <f t="shared" si="465"/>
        <v>1716</v>
      </c>
      <c r="E630" s="5" t="s">
        <v>13</v>
      </c>
      <c r="F630" s="5">
        <f t="shared" si="468"/>
        <v>43885</v>
      </c>
      <c r="G630" t="s">
        <v>26</v>
      </c>
      <c r="H630">
        <f t="shared" si="432"/>
        <v>2020</v>
      </c>
      <c r="I630" s="4">
        <f>ABS(IF(E630="Cartão à vista",D630*(-5%),IF(E630="À vista boleto",D630*(-7%),0)))</f>
        <v>120.12</v>
      </c>
      <c r="J630" s="4">
        <f>D630-I630</f>
        <v>1595.88</v>
      </c>
      <c r="K630" t="s">
        <v>15</v>
      </c>
      <c r="L630" s="4">
        <f t="shared" si="433"/>
        <v>257.39999999999998</v>
      </c>
    </row>
    <row r="631" spans="1:12" x14ac:dyDescent="0.2">
      <c r="A631" t="s">
        <v>12</v>
      </c>
      <c r="B631" s="2">
        <v>11</v>
      </c>
      <c r="C631" s="3">
        <v>59</v>
      </c>
      <c r="D631" s="4">
        <f t="shared" si="465"/>
        <v>649</v>
      </c>
      <c r="E631" s="5" t="s">
        <v>23</v>
      </c>
      <c r="F631" s="5">
        <f t="shared" ref="F631:F694" si="469">F630</f>
        <v>43885</v>
      </c>
      <c r="G631" t="s">
        <v>26</v>
      </c>
      <c r="H631">
        <f t="shared" si="432"/>
        <v>2020</v>
      </c>
      <c r="I631" s="4">
        <f>ABS(IF(E631="Cartão à vista",D631*(-5%),IF(E631="À vista boleto",D631*(-7%),0)))</f>
        <v>32.450000000000003</v>
      </c>
      <c r="J631" s="4">
        <f>D631-I631</f>
        <v>616.54999999999995</v>
      </c>
      <c r="K631" t="s">
        <v>19</v>
      </c>
      <c r="L631" s="4">
        <f t="shared" si="433"/>
        <v>32.450000000000003</v>
      </c>
    </row>
    <row r="632" spans="1:12" x14ac:dyDescent="0.2">
      <c r="A632" t="s">
        <v>12</v>
      </c>
      <c r="B632" s="2">
        <v>11</v>
      </c>
      <c r="C632" s="3">
        <v>35</v>
      </c>
      <c r="D632" s="4">
        <f t="shared" si="465"/>
        <v>385</v>
      </c>
      <c r="E632" s="5" t="s">
        <v>22</v>
      </c>
      <c r="F632" s="5">
        <f t="shared" ref="F632:F695" si="470">F631+1</f>
        <v>43886</v>
      </c>
      <c r="G632" t="s">
        <v>26</v>
      </c>
      <c r="H632">
        <f t="shared" si="432"/>
        <v>2020</v>
      </c>
      <c r="I632" s="4">
        <f>ABS(IF(E632="Cartão à vista",D632*(-5%),IF(E632="À vista boleto",D632*(-7%),0)))</f>
        <v>0</v>
      </c>
      <c r="J632" s="4">
        <f>D632-I632</f>
        <v>385</v>
      </c>
      <c r="K632" t="s">
        <v>18</v>
      </c>
      <c r="L632" s="4">
        <f t="shared" si="433"/>
        <v>19.25</v>
      </c>
    </row>
    <row r="633" spans="1:12" x14ac:dyDescent="0.2">
      <c r="A633" t="s">
        <v>16</v>
      </c>
      <c r="B633" s="2">
        <v>44</v>
      </c>
      <c r="C633" s="3">
        <v>69</v>
      </c>
      <c r="D633" s="4">
        <f t="shared" si="465"/>
        <v>3036</v>
      </c>
      <c r="E633" s="5" t="s">
        <v>17</v>
      </c>
      <c r="F633" s="5">
        <f t="shared" si="470"/>
        <v>43887</v>
      </c>
      <c r="G633" t="s">
        <v>26</v>
      </c>
      <c r="H633">
        <f t="shared" si="432"/>
        <v>2020</v>
      </c>
      <c r="I633" s="4">
        <f>ABS(IF(E633="Cartão à vista",D633*(-5%),IF(E633="À vista boleto",D633*(-7%),0)))</f>
        <v>0</v>
      </c>
      <c r="J633" s="4">
        <f>D633-I633</f>
        <v>3036</v>
      </c>
      <c r="K633" t="s">
        <v>15</v>
      </c>
      <c r="L633" s="4">
        <f t="shared" si="433"/>
        <v>455.4</v>
      </c>
    </row>
    <row r="634" spans="1:12" x14ac:dyDescent="0.2">
      <c r="A634" t="s">
        <v>12</v>
      </c>
      <c r="B634" s="2">
        <v>44</v>
      </c>
      <c r="C634" s="3">
        <v>74</v>
      </c>
      <c r="D634" s="4">
        <f t="shared" si="465"/>
        <v>3256</v>
      </c>
      <c r="E634" s="5" t="s">
        <v>23</v>
      </c>
      <c r="F634" s="5">
        <f t="shared" ref="F634:F697" si="471">F633</f>
        <v>43887</v>
      </c>
      <c r="G634" t="s">
        <v>26</v>
      </c>
      <c r="H634">
        <f t="shared" si="432"/>
        <v>2020</v>
      </c>
      <c r="I634" s="4">
        <f>ABS(IF(E634="Cartão à vista",D634*(-5%),IF(E634="À vista boleto",D634*(-7%),0)))</f>
        <v>162.80000000000001</v>
      </c>
      <c r="J634" s="4">
        <f>D634-I634</f>
        <v>3093.2</v>
      </c>
      <c r="K634" t="s">
        <v>21</v>
      </c>
      <c r="L634" s="4">
        <f t="shared" si="433"/>
        <v>488.4</v>
      </c>
    </row>
    <row r="635" spans="1:12" x14ac:dyDescent="0.2">
      <c r="A635" t="s">
        <v>12</v>
      </c>
      <c r="B635" s="2">
        <v>35</v>
      </c>
      <c r="C635" s="3">
        <v>55</v>
      </c>
      <c r="D635" s="4">
        <f t="shared" si="465"/>
        <v>1925</v>
      </c>
      <c r="E635" s="5" t="s">
        <v>17</v>
      </c>
      <c r="F635" s="5">
        <f t="shared" ref="F635:F698" si="472">F634+1</f>
        <v>43888</v>
      </c>
      <c r="G635" t="s">
        <v>26</v>
      </c>
      <c r="H635">
        <f t="shared" si="432"/>
        <v>2020</v>
      </c>
      <c r="I635" s="4">
        <f>ABS(IF(E635="Cartão à vista",D635*(-5%),IF(E635="À vista boleto",D635*(-7%),0)))</f>
        <v>0</v>
      </c>
      <c r="J635" s="4">
        <f>D635-I635</f>
        <v>1925</v>
      </c>
      <c r="K635" t="s">
        <v>19</v>
      </c>
      <c r="L635" s="4">
        <f t="shared" si="433"/>
        <v>288.75</v>
      </c>
    </row>
    <row r="636" spans="1:12" x14ac:dyDescent="0.2">
      <c r="A636" t="s">
        <v>12</v>
      </c>
      <c r="B636" s="2">
        <v>48</v>
      </c>
      <c r="C636" s="3">
        <v>17</v>
      </c>
      <c r="D636" s="4">
        <f t="shared" si="465"/>
        <v>816</v>
      </c>
      <c r="E636" s="5" t="s">
        <v>17</v>
      </c>
      <c r="F636" s="5">
        <f t="shared" si="472"/>
        <v>43889</v>
      </c>
      <c r="G636" t="s">
        <v>26</v>
      </c>
      <c r="H636">
        <f t="shared" si="432"/>
        <v>2020</v>
      </c>
      <c r="I636" s="4">
        <f>ABS(IF(E636="Cartão à vista",D636*(-5%),IF(E636="À vista boleto",D636*(-7%),0)))</f>
        <v>0</v>
      </c>
      <c r="J636" s="4">
        <f>D636-I636</f>
        <v>816</v>
      </c>
      <c r="K636" t="s">
        <v>15</v>
      </c>
      <c r="L636" s="4">
        <f t="shared" si="433"/>
        <v>40.800000000000004</v>
      </c>
    </row>
    <row r="637" spans="1:12" x14ac:dyDescent="0.2">
      <c r="A637" t="s">
        <v>16</v>
      </c>
      <c r="B637" s="2">
        <v>26</v>
      </c>
      <c r="C637" s="3">
        <v>59</v>
      </c>
      <c r="D637" s="4">
        <f t="shared" si="465"/>
        <v>1534</v>
      </c>
      <c r="E637" s="5" t="s">
        <v>17</v>
      </c>
      <c r="F637" s="5">
        <f t="shared" ref="F637:F700" si="473">F636</f>
        <v>43889</v>
      </c>
      <c r="G637" t="s">
        <v>26</v>
      </c>
      <c r="H637">
        <f t="shared" si="432"/>
        <v>2020</v>
      </c>
      <c r="I637" s="4">
        <f>ABS(IF(E637="Cartão à vista",D637*(-5%),IF(E637="À vista boleto",D637*(-7%),0)))</f>
        <v>0</v>
      </c>
      <c r="J637" s="4">
        <f>D637-I637</f>
        <v>1534</v>
      </c>
      <c r="K637" t="s">
        <v>25</v>
      </c>
      <c r="L637" s="4">
        <f t="shared" si="433"/>
        <v>230.1</v>
      </c>
    </row>
    <row r="638" spans="1:12" x14ac:dyDescent="0.2">
      <c r="A638" t="s">
        <v>12</v>
      </c>
      <c r="B638" s="2">
        <v>21</v>
      </c>
      <c r="C638" s="3">
        <v>55</v>
      </c>
      <c r="D638" s="4">
        <f t="shared" si="465"/>
        <v>1155</v>
      </c>
      <c r="E638" s="5" t="s">
        <v>22</v>
      </c>
      <c r="F638" s="5">
        <f t="shared" ref="F638:F701" si="474">F637+1</f>
        <v>43890</v>
      </c>
      <c r="G638" t="s">
        <v>26</v>
      </c>
      <c r="H638">
        <f t="shared" si="432"/>
        <v>2020</v>
      </c>
      <c r="I638" s="4">
        <f>ABS(IF(E638="Cartão à vista",D638*(-5%),IF(E638="À vista boleto",D638*(-7%),0)))</f>
        <v>0</v>
      </c>
      <c r="J638" s="4">
        <f>D638-I638</f>
        <v>1155</v>
      </c>
      <c r="K638" t="s">
        <v>25</v>
      </c>
      <c r="L638" s="4">
        <f t="shared" si="433"/>
        <v>173.25</v>
      </c>
    </row>
    <row r="639" spans="1:12" x14ac:dyDescent="0.2">
      <c r="A639" t="s">
        <v>12</v>
      </c>
      <c r="B639" s="2">
        <v>21</v>
      </c>
      <c r="C639" s="3">
        <v>14</v>
      </c>
      <c r="D639" s="4">
        <f t="shared" si="465"/>
        <v>294</v>
      </c>
      <c r="E639" s="5" t="s">
        <v>22</v>
      </c>
      <c r="F639" s="5">
        <f t="shared" si="474"/>
        <v>43891</v>
      </c>
      <c r="G639" t="s">
        <v>27</v>
      </c>
      <c r="H639">
        <f t="shared" si="432"/>
        <v>2020</v>
      </c>
      <c r="I639" s="4">
        <f>ABS(IF(E639="Cartão à vista",D639*(-5%),IF(E639="À vista boleto",D639*(-7%),0)))</f>
        <v>0</v>
      </c>
      <c r="J639" s="4">
        <f>D639-I639</f>
        <v>294</v>
      </c>
      <c r="K639" t="s">
        <v>24</v>
      </c>
      <c r="L639" s="4">
        <f t="shared" si="433"/>
        <v>14.700000000000001</v>
      </c>
    </row>
    <row r="640" spans="1:12" x14ac:dyDescent="0.2">
      <c r="A640" t="s">
        <v>12</v>
      </c>
      <c r="B640" s="2">
        <v>35</v>
      </c>
      <c r="C640" s="3">
        <v>75</v>
      </c>
      <c r="D640" s="4">
        <f t="shared" si="465"/>
        <v>2625</v>
      </c>
      <c r="E640" s="5" t="s">
        <v>22</v>
      </c>
      <c r="F640" s="5">
        <f t="shared" ref="F640:F703" si="475">F639</f>
        <v>43891</v>
      </c>
      <c r="G640" t="s">
        <v>27</v>
      </c>
      <c r="H640">
        <f t="shared" si="432"/>
        <v>2020</v>
      </c>
      <c r="I640" s="4">
        <f>ABS(IF(E640="Cartão à vista",D640*(-5%),IF(E640="À vista boleto",D640*(-7%),0)))</f>
        <v>0</v>
      </c>
      <c r="J640" s="4">
        <f>D640-I640</f>
        <v>2625</v>
      </c>
      <c r="K640" t="s">
        <v>20</v>
      </c>
      <c r="L640" s="4">
        <f t="shared" si="433"/>
        <v>393.75</v>
      </c>
    </row>
    <row r="641" spans="1:12" x14ac:dyDescent="0.2">
      <c r="A641" t="s">
        <v>16</v>
      </c>
      <c r="B641" s="2">
        <v>26</v>
      </c>
      <c r="C641" s="3">
        <v>10</v>
      </c>
      <c r="D641" s="4">
        <f t="shared" si="465"/>
        <v>260</v>
      </c>
      <c r="E641" s="5" t="s">
        <v>17</v>
      </c>
      <c r="F641" s="5">
        <f t="shared" ref="F641:F704" si="476">F640+1</f>
        <v>43892</v>
      </c>
      <c r="G641" t="s">
        <v>27</v>
      </c>
      <c r="H641">
        <f t="shared" si="432"/>
        <v>2020</v>
      </c>
      <c r="I641" s="4">
        <f>ABS(IF(E641="Cartão à vista",D641*(-5%),IF(E641="À vista boleto",D641*(-7%),0)))</f>
        <v>0</v>
      </c>
      <c r="J641" s="4">
        <f>D641-I641</f>
        <v>260</v>
      </c>
      <c r="K641" t="s">
        <v>18</v>
      </c>
      <c r="L641" s="4">
        <f t="shared" si="433"/>
        <v>13</v>
      </c>
    </row>
    <row r="642" spans="1:12" x14ac:dyDescent="0.2">
      <c r="A642" t="s">
        <v>16</v>
      </c>
      <c r="B642" s="2">
        <v>44</v>
      </c>
      <c r="C642" s="3">
        <v>53</v>
      </c>
      <c r="D642" s="4">
        <f t="shared" si="465"/>
        <v>2332</v>
      </c>
      <c r="E642" s="5" t="s">
        <v>17</v>
      </c>
      <c r="F642" s="5">
        <f t="shared" si="476"/>
        <v>43893</v>
      </c>
      <c r="G642" t="s">
        <v>27</v>
      </c>
      <c r="H642">
        <f t="shared" si="432"/>
        <v>2020</v>
      </c>
      <c r="I642" s="4">
        <f>ABS(IF(E642="Cartão à vista",D642*(-5%),IF(E642="À vista boleto",D642*(-7%),0)))</f>
        <v>0</v>
      </c>
      <c r="J642" s="4">
        <f>D642-I642</f>
        <v>2332</v>
      </c>
      <c r="K642" t="s">
        <v>15</v>
      </c>
      <c r="L642" s="4">
        <f t="shared" si="433"/>
        <v>349.8</v>
      </c>
    </row>
    <row r="643" spans="1:12" x14ac:dyDescent="0.2">
      <c r="A643" t="s">
        <v>16</v>
      </c>
      <c r="B643" s="2">
        <v>44</v>
      </c>
      <c r="C643" s="3">
        <v>10</v>
      </c>
      <c r="D643" s="4">
        <f t="shared" si="465"/>
        <v>440</v>
      </c>
      <c r="E643" s="5" t="s">
        <v>22</v>
      </c>
      <c r="F643" s="5">
        <f t="shared" ref="F643:F706" si="477">F642</f>
        <v>43893</v>
      </c>
      <c r="G643" t="s">
        <v>27</v>
      </c>
      <c r="H643">
        <f t="shared" ref="H643:H706" si="478">YEAR(F643)</f>
        <v>2020</v>
      </c>
      <c r="I643" s="4">
        <f>ABS(IF(E643="Cartão à vista",D643*(-5%),IF(E643="À vista boleto",D643*(-7%),0)))</f>
        <v>0</v>
      </c>
      <c r="J643" s="4">
        <f>D643-I643</f>
        <v>440</v>
      </c>
      <c r="K643" t="s">
        <v>24</v>
      </c>
      <c r="L643" s="4">
        <f t="shared" ref="L643:L706" si="479">IF(D643&gt;=1000,D643*15%,IF(D643&lt;1000,D643*5%,0))</f>
        <v>22</v>
      </c>
    </row>
    <row r="644" spans="1:12" x14ac:dyDescent="0.2">
      <c r="A644" t="s">
        <v>16</v>
      </c>
      <c r="B644" s="2">
        <v>38</v>
      </c>
      <c r="C644" s="3">
        <v>32</v>
      </c>
      <c r="D644" s="4">
        <f t="shared" si="465"/>
        <v>1216</v>
      </c>
      <c r="E644" s="5" t="s">
        <v>17</v>
      </c>
      <c r="F644" s="5">
        <f t="shared" ref="F644:F707" si="480">F643+1</f>
        <v>43894</v>
      </c>
      <c r="G644" t="s">
        <v>27</v>
      </c>
      <c r="H644">
        <f t="shared" si="478"/>
        <v>2020</v>
      </c>
      <c r="I644" s="4">
        <f>ABS(IF(E644="Cartão à vista",D644*(-5%),IF(E644="À vista boleto",D644*(-7%),0)))</f>
        <v>0</v>
      </c>
      <c r="J644" s="4">
        <f>D644-I644</f>
        <v>1216</v>
      </c>
      <c r="K644" t="s">
        <v>15</v>
      </c>
      <c r="L644" s="4">
        <f t="shared" si="479"/>
        <v>182.4</v>
      </c>
    </row>
    <row r="645" spans="1:12" x14ac:dyDescent="0.2">
      <c r="A645" t="s">
        <v>16</v>
      </c>
      <c r="B645" s="2">
        <v>26</v>
      </c>
      <c r="C645" s="3">
        <v>56</v>
      </c>
      <c r="D645" s="4">
        <f t="shared" si="465"/>
        <v>1456</v>
      </c>
      <c r="E645" s="5" t="s">
        <v>22</v>
      </c>
      <c r="F645" s="5">
        <f t="shared" si="480"/>
        <v>43895</v>
      </c>
      <c r="G645" t="s">
        <v>27</v>
      </c>
      <c r="H645">
        <f t="shared" si="478"/>
        <v>2020</v>
      </c>
      <c r="I645" s="4">
        <f>ABS(IF(E645="Cartão à vista",D645*(-5%),IF(E645="À vista boleto",D645*(-7%),0)))</f>
        <v>0</v>
      </c>
      <c r="J645" s="4">
        <f>D645-I645</f>
        <v>1456</v>
      </c>
      <c r="K645" t="s">
        <v>24</v>
      </c>
      <c r="L645" s="4">
        <f t="shared" si="479"/>
        <v>218.4</v>
      </c>
    </row>
    <row r="646" spans="1:12" x14ac:dyDescent="0.2">
      <c r="A646" t="s">
        <v>12</v>
      </c>
      <c r="B646" s="2">
        <v>35</v>
      </c>
      <c r="C646" s="3">
        <v>70</v>
      </c>
      <c r="D646" s="4">
        <f>C646*B646</f>
        <v>2450</v>
      </c>
      <c r="E646" s="5" t="s">
        <v>13</v>
      </c>
      <c r="F646" s="5">
        <f t="shared" ref="F646:F709" si="481">F645</f>
        <v>43895</v>
      </c>
      <c r="G646" t="s">
        <v>27</v>
      </c>
      <c r="H646">
        <f t="shared" si="478"/>
        <v>2020</v>
      </c>
      <c r="I646" s="4">
        <f>ABS(IF(E646="Cartão à vista",D646*(-5%),IF(E646="À vista boleto",D646*(-7%),0)))</f>
        <v>171.50000000000003</v>
      </c>
      <c r="J646" s="4">
        <f>D646-I646</f>
        <v>2278.5</v>
      </c>
      <c r="K646" t="s">
        <v>20</v>
      </c>
      <c r="L646" s="4">
        <f t="shared" si="479"/>
        <v>367.5</v>
      </c>
    </row>
    <row r="647" spans="1:12" x14ac:dyDescent="0.2">
      <c r="A647" t="s">
        <v>16</v>
      </c>
      <c r="B647" s="2">
        <v>26</v>
      </c>
      <c r="C647" s="3">
        <v>68</v>
      </c>
      <c r="D647" s="4">
        <f>C647*B647</f>
        <v>1768</v>
      </c>
      <c r="E647" s="5" t="s">
        <v>17</v>
      </c>
      <c r="F647" s="5">
        <f t="shared" ref="F647:F710" si="482">F646+1</f>
        <v>43896</v>
      </c>
      <c r="G647" t="s">
        <v>27</v>
      </c>
      <c r="H647">
        <f t="shared" si="478"/>
        <v>2020</v>
      </c>
      <c r="I647" s="4">
        <f>ABS(IF(E647="Cartão à vista",D647*(-5%),IF(E647="À vista boleto",D647*(-7%),0)))</f>
        <v>0</v>
      </c>
      <c r="J647" s="4">
        <f>D647-I647</f>
        <v>1768</v>
      </c>
      <c r="K647" t="s">
        <v>24</v>
      </c>
      <c r="L647" s="4">
        <f t="shared" si="479"/>
        <v>265.2</v>
      </c>
    </row>
    <row r="648" spans="1:12" x14ac:dyDescent="0.2">
      <c r="A648" t="s">
        <v>12</v>
      </c>
      <c r="B648" s="2">
        <v>35</v>
      </c>
      <c r="C648" s="3">
        <v>8</v>
      </c>
      <c r="D648" s="4">
        <f>C648*B648</f>
        <v>280</v>
      </c>
      <c r="E648" s="5" t="s">
        <v>13</v>
      </c>
      <c r="F648" s="5">
        <f t="shared" si="482"/>
        <v>43897</v>
      </c>
      <c r="G648" t="s">
        <v>27</v>
      </c>
      <c r="H648">
        <f t="shared" si="478"/>
        <v>2020</v>
      </c>
      <c r="I648" s="4">
        <f>ABS(IF(E648="Cartão à vista",D648*(-5%),IF(E648="À vista boleto",D648*(-7%),0)))</f>
        <v>19.600000000000001</v>
      </c>
      <c r="J648" s="4">
        <f>D648-I648</f>
        <v>260.39999999999998</v>
      </c>
      <c r="K648" t="s">
        <v>25</v>
      </c>
      <c r="L648" s="4">
        <f t="shared" si="479"/>
        <v>14</v>
      </c>
    </row>
    <row r="649" spans="1:12" x14ac:dyDescent="0.2">
      <c r="A649" t="s">
        <v>12</v>
      </c>
      <c r="B649" s="2">
        <v>11</v>
      </c>
      <c r="C649" s="3">
        <v>61</v>
      </c>
      <c r="D649" s="4">
        <f>C649*B649</f>
        <v>671</v>
      </c>
      <c r="E649" s="5" t="s">
        <v>17</v>
      </c>
      <c r="F649" s="5">
        <f t="shared" ref="F649:F712" si="483">F648</f>
        <v>43897</v>
      </c>
      <c r="G649" t="s">
        <v>27</v>
      </c>
      <c r="H649">
        <f t="shared" si="478"/>
        <v>2020</v>
      </c>
      <c r="I649" s="4">
        <f>ABS(IF(E649="Cartão à vista",D649*(-5%),IF(E649="À vista boleto",D649*(-7%),0)))</f>
        <v>0</v>
      </c>
      <c r="J649" s="4">
        <f>D649-I649</f>
        <v>671</v>
      </c>
      <c r="K649" t="s">
        <v>25</v>
      </c>
      <c r="L649" s="4">
        <f t="shared" si="479"/>
        <v>33.550000000000004</v>
      </c>
    </row>
    <row r="650" spans="1:12" x14ac:dyDescent="0.2">
      <c r="A650" t="s">
        <v>12</v>
      </c>
      <c r="B650" s="2">
        <v>35</v>
      </c>
      <c r="C650" s="3">
        <v>33</v>
      </c>
      <c r="D650" s="4">
        <f>C650*B650</f>
        <v>1155</v>
      </c>
      <c r="E650" s="5" t="s">
        <v>23</v>
      </c>
      <c r="F650" s="5">
        <f t="shared" ref="F650:F713" si="484">F649+1</f>
        <v>43898</v>
      </c>
      <c r="G650" t="s">
        <v>27</v>
      </c>
      <c r="H650">
        <f t="shared" si="478"/>
        <v>2020</v>
      </c>
      <c r="I650" s="4">
        <f>ABS(IF(E650="Cartão à vista",D650*(-5%),IF(E650="À vista boleto",D650*(-7%),0)))</f>
        <v>57.75</v>
      </c>
      <c r="J650" s="4">
        <f>D650-I650</f>
        <v>1097.25</v>
      </c>
      <c r="K650" t="s">
        <v>24</v>
      </c>
      <c r="L650" s="4">
        <f t="shared" si="479"/>
        <v>173.25</v>
      </c>
    </row>
    <row r="651" spans="1:12" x14ac:dyDescent="0.2">
      <c r="A651" t="s">
        <v>16</v>
      </c>
      <c r="B651" s="2">
        <v>26</v>
      </c>
      <c r="C651" s="3">
        <v>25</v>
      </c>
      <c r="D651" s="4">
        <f t="shared" ref="D651:D652" si="485">C651*B651</f>
        <v>650</v>
      </c>
      <c r="E651" s="5" t="s">
        <v>17</v>
      </c>
      <c r="F651" s="5">
        <f t="shared" si="484"/>
        <v>43899</v>
      </c>
      <c r="G651" t="s">
        <v>27</v>
      </c>
      <c r="H651">
        <f t="shared" si="478"/>
        <v>2020</v>
      </c>
      <c r="I651" s="4">
        <f>ABS(IF(E651="Cartão à vista",D651*(-5%),IF(E651="À vista boleto",D651*(-7%),0)))</f>
        <v>0</v>
      </c>
      <c r="J651" s="4">
        <f>D651-I651</f>
        <v>650</v>
      </c>
      <c r="K651" t="s">
        <v>24</v>
      </c>
      <c r="L651" s="4">
        <f t="shared" si="479"/>
        <v>32.5</v>
      </c>
    </row>
    <row r="652" spans="1:12" x14ac:dyDescent="0.2">
      <c r="A652" t="s">
        <v>16</v>
      </c>
      <c r="B652" s="2">
        <v>26</v>
      </c>
      <c r="C652" s="3">
        <v>15</v>
      </c>
      <c r="D652" s="4">
        <f t="shared" si="485"/>
        <v>390</v>
      </c>
      <c r="E652" s="5" t="s">
        <v>22</v>
      </c>
      <c r="F652" s="5">
        <f t="shared" ref="F652:F715" si="486">F651</f>
        <v>43899</v>
      </c>
      <c r="G652" t="s">
        <v>27</v>
      </c>
      <c r="H652">
        <f t="shared" si="478"/>
        <v>2020</v>
      </c>
      <c r="I652" s="4">
        <f>ABS(IF(E652="Cartão à vista",D652*(-5%),IF(E652="À vista boleto",D652*(-7%),0)))</f>
        <v>0</v>
      </c>
      <c r="J652" s="4">
        <f>D652-I652</f>
        <v>390</v>
      </c>
      <c r="K652" t="s">
        <v>21</v>
      </c>
      <c r="L652" s="4">
        <f t="shared" si="479"/>
        <v>19.5</v>
      </c>
    </row>
    <row r="653" spans="1:12" x14ac:dyDescent="0.2">
      <c r="A653" t="s">
        <v>12</v>
      </c>
      <c r="B653" s="2">
        <v>44</v>
      </c>
      <c r="C653" s="3">
        <v>12</v>
      </c>
      <c r="D653" s="4">
        <f>C653*B653</f>
        <v>528</v>
      </c>
      <c r="E653" s="5" t="s">
        <v>17</v>
      </c>
      <c r="F653" s="5">
        <f t="shared" ref="F653:F716" si="487">F652+1</f>
        <v>43900</v>
      </c>
      <c r="G653" t="s">
        <v>27</v>
      </c>
      <c r="H653">
        <f t="shared" si="478"/>
        <v>2020</v>
      </c>
      <c r="I653" s="4">
        <f>ABS(IF(E653="Cartão à vista",D653*(-5%),IF(E653="À vista boleto",D653*(-7%),0)))</f>
        <v>0</v>
      </c>
      <c r="J653" s="4">
        <f>D653-I653</f>
        <v>528</v>
      </c>
      <c r="K653" t="s">
        <v>24</v>
      </c>
      <c r="L653" s="4">
        <f t="shared" si="479"/>
        <v>26.400000000000002</v>
      </c>
    </row>
    <row r="654" spans="1:12" x14ac:dyDescent="0.2">
      <c r="A654" t="s">
        <v>16</v>
      </c>
      <c r="B654" s="2">
        <v>44</v>
      </c>
      <c r="C654" s="3">
        <v>56</v>
      </c>
      <c r="D654" s="4">
        <f t="shared" ref="D654:D655" si="488">C654*B654</f>
        <v>2464</v>
      </c>
      <c r="E654" s="5" t="s">
        <v>17</v>
      </c>
      <c r="F654" s="5">
        <f t="shared" si="487"/>
        <v>43901</v>
      </c>
      <c r="G654" t="s">
        <v>27</v>
      </c>
      <c r="H654">
        <f t="shared" si="478"/>
        <v>2020</v>
      </c>
      <c r="I654" s="4">
        <f>ABS(IF(E654="Cartão à vista",D654*(-5%),IF(E654="À vista boleto",D654*(-7%),0)))</f>
        <v>0</v>
      </c>
      <c r="J654" s="4">
        <f>D654-I654</f>
        <v>2464</v>
      </c>
      <c r="K654" t="s">
        <v>24</v>
      </c>
      <c r="L654" s="4">
        <f t="shared" si="479"/>
        <v>369.59999999999997</v>
      </c>
    </row>
    <row r="655" spans="1:12" x14ac:dyDescent="0.2">
      <c r="A655" t="s">
        <v>16</v>
      </c>
      <c r="B655" s="2">
        <v>38</v>
      </c>
      <c r="C655" s="3">
        <v>7</v>
      </c>
      <c r="D655" s="4">
        <f t="shared" si="488"/>
        <v>266</v>
      </c>
      <c r="E655" s="5" t="s">
        <v>22</v>
      </c>
      <c r="F655" s="5">
        <f t="shared" ref="F655:F718" si="489">F654</f>
        <v>43901</v>
      </c>
      <c r="G655" t="s">
        <v>27</v>
      </c>
      <c r="H655">
        <f t="shared" si="478"/>
        <v>2020</v>
      </c>
      <c r="I655" s="4">
        <f>ABS(IF(E655="Cartão à vista",D655*(-5%),IF(E655="À vista boleto",D655*(-7%),0)))</f>
        <v>0</v>
      </c>
      <c r="J655" s="4">
        <f>D655-I655</f>
        <v>266</v>
      </c>
      <c r="K655" t="s">
        <v>18</v>
      </c>
      <c r="L655" s="4">
        <f t="shared" si="479"/>
        <v>13.3</v>
      </c>
    </row>
    <row r="656" spans="1:12" x14ac:dyDescent="0.2">
      <c r="A656" t="s">
        <v>12</v>
      </c>
      <c r="B656" s="2">
        <v>44</v>
      </c>
      <c r="C656" s="3">
        <v>66</v>
      </c>
      <c r="D656" s="4">
        <f>C656*B656</f>
        <v>2904</v>
      </c>
      <c r="E656" s="5" t="s">
        <v>22</v>
      </c>
      <c r="F656" s="5">
        <f t="shared" ref="F656:F719" si="490">F655+1</f>
        <v>43902</v>
      </c>
      <c r="G656" t="s">
        <v>27</v>
      </c>
      <c r="H656">
        <f t="shared" si="478"/>
        <v>2020</v>
      </c>
      <c r="I656" s="4">
        <f>ABS(IF(E656="Cartão à vista",D656*(-5%),IF(E656="À vista boleto",D656*(-7%),0)))</f>
        <v>0</v>
      </c>
      <c r="J656" s="4">
        <f>D656-I656</f>
        <v>2904</v>
      </c>
      <c r="K656" t="s">
        <v>15</v>
      </c>
      <c r="L656" s="4">
        <f t="shared" si="479"/>
        <v>435.59999999999997</v>
      </c>
    </row>
    <row r="657" spans="1:12" x14ac:dyDescent="0.2">
      <c r="A657" t="s">
        <v>16</v>
      </c>
      <c r="B657" s="2">
        <v>26</v>
      </c>
      <c r="C657" s="3">
        <v>56</v>
      </c>
      <c r="D657" s="4">
        <f t="shared" ref="D657:D691" si="491">C657*B657</f>
        <v>1456</v>
      </c>
      <c r="E657" s="5" t="s">
        <v>17</v>
      </c>
      <c r="F657" s="5">
        <f t="shared" si="490"/>
        <v>43903</v>
      </c>
      <c r="G657" t="s">
        <v>27</v>
      </c>
      <c r="H657">
        <f t="shared" si="478"/>
        <v>2020</v>
      </c>
      <c r="I657" s="4">
        <f>ABS(IF(E657="Cartão à vista",D657*(-5%),IF(E657="À vista boleto",D657*(-7%),0)))</f>
        <v>0</v>
      </c>
      <c r="J657" s="4">
        <f>D657-I657</f>
        <v>1456</v>
      </c>
      <c r="K657" t="s">
        <v>24</v>
      </c>
      <c r="L657" s="4">
        <f t="shared" si="479"/>
        <v>218.4</v>
      </c>
    </row>
    <row r="658" spans="1:12" x14ac:dyDescent="0.2">
      <c r="A658" t="s">
        <v>16</v>
      </c>
      <c r="B658" s="2">
        <v>44</v>
      </c>
      <c r="C658" s="3">
        <v>79</v>
      </c>
      <c r="D658" s="4">
        <f t="shared" si="491"/>
        <v>3476</v>
      </c>
      <c r="E658" s="5" t="s">
        <v>22</v>
      </c>
      <c r="F658" s="5">
        <f t="shared" ref="F658:F721" si="492">F657</f>
        <v>43903</v>
      </c>
      <c r="G658" t="s">
        <v>27</v>
      </c>
      <c r="H658">
        <f t="shared" si="478"/>
        <v>2020</v>
      </c>
      <c r="I658" s="4">
        <f>ABS(IF(E658="Cartão à vista",D658*(-5%),IF(E658="À vista boleto",D658*(-7%),0)))</f>
        <v>0</v>
      </c>
      <c r="J658" s="4">
        <f>D658-I658</f>
        <v>3476</v>
      </c>
      <c r="K658" t="s">
        <v>24</v>
      </c>
      <c r="L658" s="4">
        <f t="shared" si="479"/>
        <v>521.4</v>
      </c>
    </row>
    <row r="659" spans="1:12" x14ac:dyDescent="0.2">
      <c r="A659" t="s">
        <v>12</v>
      </c>
      <c r="B659" s="2">
        <v>21</v>
      </c>
      <c r="C659" s="3">
        <v>64</v>
      </c>
      <c r="D659" s="4">
        <f t="shared" si="491"/>
        <v>1344</v>
      </c>
      <c r="E659" s="5" t="s">
        <v>17</v>
      </c>
      <c r="F659" s="5">
        <f t="shared" ref="F659:F722" si="493">F658+1</f>
        <v>43904</v>
      </c>
      <c r="G659" t="s">
        <v>27</v>
      </c>
      <c r="H659">
        <f t="shared" si="478"/>
        <v>2020</v>
      </c>
      <c r="I659" s="4">
        <f>ABS(IF(E659="Cartão à vista",D659*(-5%),IF(E659="À vista boleto",D659*(-7%),0)))</f>
        <v>0</v>
      </c>
      <c r="J659" s="4">
        <f>D659-I659</f>
        <v>1344</v>
      </c>
      <c r="K659" t="s">
        <v>20</v>
      </c>
      <c r="L659" s="4">
        <f t="shared" si="479"/>
        <v>201.6</v>
      </c>
    </row>
    <row r="660" spans="1:12" x14ac:dyDescent="0.2">
      <c r="A660" t="s">
        <v>12</v>
      </c>
      <c r="B660" s="2">
        <v>11</v>
      </c>
      <c r="C660" s="3">
        <v>32</v>
      </c>
      <c r="D660" s="4">
        <f t="shared" si="491"/>
        <v>352</v>
      </c>
      <c r="E660" s="5" t="s">
        <v>13</v>
      </c>
      <c r="F660" s="5">
        <f t="shared" si="493"/>
        <v>43905</v>
      </c>
      <c r="G660" t="s">
        <v>27</v>
      </c>
      <c r="H660">
        <f t="shared" si="478"/>
        <v>2020</v>
      </c>
      <c r="I660" s="4">
        <f>ABS(IF(E660="Cartão à vista",D660*(-5%),IF(E660="À vista boleto",D660*(-7%),0)))</f>
        <v>24.64</v>
      </c>
      <c r="J660" s="4">
        <f>D660-I660</f>
        <v>327.36</v>
      </c>
      <c r="K660" t="s">
        <v>25</v>
      </c>
      <c r="L660" s="4">
        <f t="shared" si="479"/>
        <v>17.600000000000001</v>
      </c>
    </row>
    <row r="661" spans="1:12" x14ac:dyDescent="0.2">
      <c r="A661" t="s">
        <v>12</v>
      </c>
      <c r="B661" s="2">
        <v>48</v>
      </c>
      <c r="C661" s="3">
        <v>46</v>
      </c>
      <c r="D661" s="4">
        <f t="shared" si="491"/>
        <v>2208</v>
      </c>
      <c r="E661" s="5" t="s">
        <v>13</v>
      </c>
      <c r="F661" s="5">
        <f t="shared" ref="F661:F724" si="494">F660</f>
        <v>43905</v>
      </c>
      <c r="G661" t="s">
        <v>27</v>
      </c>
      <c r="H661">
        <f t="shared" si="478"/>
        <v>2020</v>
      </c>
      <c r="I661" s="4">
        <f>ABS(IF(E661="Cartão à vista",D661*(-5%),IF(E661="À vista boleto",D661*(-7%),0)))</f>
        <v>154.56</v>
      </c>
      <c r="J661" s="4">
        <f>D661-I661</f>
        <v>2053.44</v>
      </c>
      <c r="K661" t="s">
        <v>20</v>
      </c>
      <c r="L661" s="4">
        <f t="shared" si="479"/>
        <v>331.2</v>
      </c>
    </row>
    <row r="662" spans="1:12" x14ac:dyDescent="0.2">
      <c r="A662" t="s">
        <v>12</v>
      </c>
      <c r="B662" s="2">
        <v>44</v>
      </c>
      <c r="C662" s="3">
        <v>16</v>
      </c>
      <c r="D662" s="4">
        <f t="shared" si="491"/>
        <v>704</v>
      </c>
      <c r="E662" s="5" t="s">
        <v>17</v>
      </c>
      <c r="F662" s="5">
        <f t="shared" ref="F662:F725" si="495">F661+1</f>
        <v>43906</v>
      </c>
      <c r="G662" t="s">
        <v>27</v>
      </c>
      <c r="H662">
        <f t="shared" si="478"/>
        <v>2020</v>
      </c>
      <c r="I662" s="4">
        <f>ABS(IF(E662="Cartão à vista",D662*(-5%),IF(E662="À vista boleto",D662*(-7%),0)))</f>
        <v>0</v>
      </c>
      <c r="J662" s="4">
        <f>D662-I662</f>
        <v>704</v>
      </c>
      <c r="K662" t="s">
        <v>20</v>
      </c>
      <c r="L662" s="4">
        <f t="shared" si="479"/>
        <v>35.200000000000003</v>
      </c>
    </row>
    <row r="663" spans="1:12" x14ac:dyDescent="0.2">
      <c r="A663" t="s">
        <v>12</v>
      </c>
      <c r="B663" s="2">
        <v>44</v>
      </c>
      <c r="C663" s="3">
        <v>24</v>
      </c>
      <c r="D663" s="4">
        <f t="shared" si="491"/>
        <v>1056</v>
      </c>
      <c r="E663" s="5" t="s">
        <v>17</v>
      </c>
      <c r="F663" s="5">
        <f t="shared" si="495"/>
        <v>43907</v>
      </c>
      <c r="G663" t="s">
        <v>27</v>
      </c>
      <c r="H663">
        <f t="shared" si="478"/>
        <v>2020</v>
      </c>
      <c r="I663" s="4">
        <f>ABS(IF(E663="Cartão à vista",D663*(-5%),IF(E663="À vista boleto",D663*(-7%),0)))</f>
        <v>0</v>
      </c>
      <c r="J663" s="4">
        <f>D663-I663</f>
        <v>1056</v>
      </c>
      <c r="K663" t="s">
        <v>21</v>
      </c>
      <c r="L663" s="4">
        <f t="shared" si="479"/>
        <v>158.4</v>
      </c>
    </row>
    <row r="664" spans="1:12" x14ac:dyDescent="0.2">
      <c r="A664" t="s">
        <v>16</v>
      </c>
      <c r="B664" s="2">
        <v>26</v>
      </c>
      <c r="C664" s="3">
        <v>76</v>
      </c>
      <c r="D664" s="4">
        <f t="shared" si="491"/>
        <v>1976</v>
      </c>
      <c r="E664" s="5" t="s">
        <v>17</v>
      </c>
      <c r="F664" s="5">
        <f t="shared" ref="F664:F727" si="496">F663</f>
        <v>43907</v>
      </c>
      <c r="G664" t="s">
        <v>27</v>
      </c>
      <c r="H664">
        <f t="shared" si="478"/>
        <v>2020</v>
      </c>
      <c r="I664" s="4">
        <f>ABS(IF(E664="Cartão à vista",D664*(-5%),IF(E664="À vista boleto",D664*(-7%),0)))</f>
        <v>0</v>
      </c>
      <c r="J664" s="4">
        <f>D664-I664</f>
        <v>1976</v>
      </c>
      <c r="K664" t="s">
        <v>15</v>
      </c>
      <c r="L664" s="4">
        <f t="shared" si="479"/>
        <v>296.39999999999998</v>
      </c>
    </row>
    <row r="665" spans="1:12" x14ac:dyDescent="0.2">
      <c r="A665" t="s">
        <v>12</v>
      </c>
      <c r="B665" s="2">
        <v>44</v>
      </c>
      <c r="C665" s="3">
        <v>73</v>
      </c>
      <c r="D665" s="4">
        <f t="shared" si="491"/>
        <v>3212</v>
      </c>
      <c r="E665" s="5" t="s">
        <v>23</v>
      </c>
      <c r="F665" s="5">
        <f t="shared" ref="F665:F728" si="497">F664+1</f>
        <v>43908</v>
      </c>
      <c r="G665" t="s">
        <v>27</v>
      </c>
      <c r="H665">
        <f t="shared" si="478"/>
        <v>2020</v>
      </c>
      <c r="I665" s="4">
        <f>ABS(IF(E665="Cartão à vista",D665*(-5%),IF(E665="À vista boleto",D665*(-7%),0)))</f>
        <v>160.60000000000002</v>
      </c>
      <c r="J665" s="4">
        <f>D665-I665</f>
        <v>3051.4</v>
      </c>
      <c r="K665" t="s">
        <v>24</v>
      </c>
      <c r="L665" s="4">
        <f t="shared" si="479"/>
        <v>481.79999999999995</v>
      </c>
    </row>
    <row r="666" spans="1:12" x14ac:dyDescent="0.2">
      <c r="A666" t="s">
        <v>12</v>
      </c>
      <c r="B666" s="2">
        <v>35</v>
      </c>
      <c r="C666" s="3">
        <v>32</v>
      </c>
      <c r="D666" s="4">
        <f t="shared" si="491"/>
        <v>1120</v>
      </c>
      <c r="E666" s="5" t="s">
        <v>23</v>
      </c>
      <c r="F666" s="5">
        <f t="shared" si="497"/>
        <v>43909</v>
      </c>
      <c r="G666" t="s">
        <v>27</v>
      </c>
      <c r="H666">
        <f t="shared" si="478"/>
        <v>2020</v>
      </c>
      <c r="I666" s="4">
        <f>ABS(IF(E666="Cartão à vista",D666*(-5%),IF(E666="À vista boleto",D666*(-7%),0)))</f>
        <v>56</v>
      </c>
      <c r="J666" s="4">
        <f>D666-I666</f>
        <v>1064</v>
      </c>
      <c r="K666" t="s">
        <v>15</v>
      </c>
      <c r="L666" s="4">
        <f t="shared" si="479"/>
        <v>168</v>
      </c>
    </row>
    <row r="667" spans="1:12" x14ac:dyDescent="0.2">
      <c r="A667" t="s">
        <v>16</v>
      </c>
      <c r="B667" s="2">
        <v>38</v>
      </c>
      <c r="C667" s="3">
        <v>64</v>
      </c>
      <c r="D667" s="4">
        <f t="shared" si="491"/>
        <v>2432</v>
      </c>
      <c r="E667" s="5" t="s">
        <v>22</v>
      </c>
      <c r="F667" s="5">
        <f t="shared" ref="F667:F730" si="498">F666</f>
        <v>43909</v>
      </c>
      <c r="G667" t="s">
        <v>27</v>
      </c>
      <c r="H667">
        <f t="shared" si="478"/>
        <v>2020</v>
      </c>
      <c r="I667" s="4">
        <f>ABS(IF(E667="Cartão à vista",D667*(-5%),IF(E667="À vista boleto",D667*(-7%),0)))</f>
        <v>0</v>
      </c>
      <c r="J667" s="4">
        <f>D667-I667</f>
        <v>2432</v>
      </c>
      <c r="K667" t="s">
        <v>15</v>
      </c>
      <c r="L667" s="4">
        <f t="shared" si="479"/>
        <v>364.8</v>
      </c>
    </row>
    <row r="668" spans="1:12" x14ac:dyDescent="0.2">
      <c r="A668" t="s">
        <v>12</v>
      </c>
      <c r="B668" s="2">
        <v>21</v>
      </c>
      <c r="C668" s="3">
        <v>77</v>
      </c>
      <c r="D668" s="4">
        <f t="shared" si="491"/>
        <v>1617</v>
      </c>
      <c r="E668" s="5" t="s">
        <v>17</v>
      </c>
      <c r="F668" s="5">
        <f t="shared" ref="F668:F731" si="499">F667+1</f>
        <v>43910</v>
      </c>
      <c r="G668" t="s">
        <v>27</v>
      </c>
      <c r="H668">
        <f t="shared" si="478"/>
        <v>2020</v>
      </c>
      <c r="I668" s="4">
        <f>ABS(IF(E668="Cartão à vista",D668*(-5%),IF(E668="À vista boleto",D668*(-7%),0)))</f>
        <v>0</v>
      </c>
      <c r="J668" s="4">
        <f>D668-I668</f>
        <v>1617</v>
      </c>
      <c r="K668" t="s">
        <v>25</v>
      </c>
      <c r="L668" s="4">
        <f t="shared" si="479"/>
        <v>242.54999999999998</v>
      </c>
    </row>
    <row r="669" spans="1:12" x14ac:dyDescent="0.2">
      <c r="A669" t="s">
        <v>12</v>
      </c>
      <c r="B669" s="2">
        <v>48</v>
      </c>
      <c r="C669" s="3">
        <v>61</v>
      </c>
      <c r="D669" s="4">
        <f t="shared" si="491"/>
        <v>2928</v>
      </c>
      <c r="E669" s="5" t="s">
        <v>17</v>
      </c>
      <c r="F669" s="5">
        <f t="shared" si="499"/>
        <v>43911</v>
      </c>
      <c r="G669" t="s">
        <v>27</v>
      </c>
      <c r="H669">
        <f t="shared" si="478"/>
        <v>2020</v>
      </c>
      <c r="I669" s="4">
        <f>ABS(IF(E669="Cartão à vista",D669*(-5%),IF(E669="À vista boleto",D669*(-7%),0)))</f>
        <v>0</v>
      </c>
      <c r="J669" s="4">
        <f>D669-I669</f>
        <v>2928</v>
      </c>
      <c r="K669" t="s">
        <v>21</v>
      </c>
      <c r="L669" s="4">
        <f t="shared" si="479"/>
        <v>439.2</v>
      </c>
    </row>
    <row r="670" spans="1:12" x14ac:dyDescent="0.2">
      <c r="A670" t="s">
        <v>16</v>
      </c>
      <c r="B670" s="2">
        <v>26</v>
      </c>
      <c r="C670" s="3">
        <v>55</v>
      </c>
      <c r="D670" s="4">
        <f t="shared" si="491"/>
        <v>1430</v>
      </c>
      <c r="E670" s="5" t="s">
        <v>22</v>
      </c>
      <c r="F670" s="5">
        <f t="shared" ref="F670:F733" si="500">F669</f>
        <v>43911</v>
      </c>
      <c r="G670" t="s">
        <v>27</v>
      </c>
      <c r="H670">
        <f t="shared" si="478"/>
        <v>2020</v>
      </c>
      <c r="I670" s="4">
        <f>ABS(IF(E670="Cartão à vista",D670*(-5%),IF(E670="À vista boleto",D670*(-7%),0)))</f>
        <v>0</v>
      </c>
      <c r="J670" s="4">
        <f>D670-I670</f>
        <v>1430</v>
      </c>
      <c r="K670" t="s">
        <v>24</v>
      </c>
      <c r="L670" s="4">
        <f t="shared" si="479"/>
        <v>214.5</v>
      </c>
    </row>
    <row r="671" spans="1:12" x14ac:dyDescent="0.2">
      <c r="A671" t="s">
        <v>12</v>
      </c>
      <c r="B671" s="2">
        <v>21</v>
      </c>
      <c r="C671" s="3">
        <v>59</v>
      </c>
      <c r="D671" s="4">
        <f t="shared" si="491"/>
        <v>1239</v>
      </c>
      <c r="E671" s="5" t="s">
        <v>17</v>
      </c>
      <c r="F671" s="5">
        <f t="shared" ref="F671:F734" si="501">F670+1</f>
        <v>43912</v>
      </c>
      <c r="G671" t="s">
        <v>27</v>
      </c>
      <c r="H671">
        <f t="shared" si="478"/>
        <v>2020</v>
      </c>
      <c r="I671" s="4">
        <f>ABS(IF(E671="Cartão à vista",D671*(-5%),IF(E671="À vista boleto",D671*(-7%),0)))</f>
        <v>0</v>
      </c>
      <c r="J671" s="4">
        <f>D671-I671</f>
        <v>1239</v>
      </c>
      <c r="K671" t="s">
        <v>19</v>
      </c>
      <c r="L671" s="4">
        <f t="shared" si="479"/>
        <v>185.85</v>
      </c>
    </row>
    <row r="672" spans="1:12" x14ac:dyDescent="0.2">
      <c r="A672" t="s">
        <v>12</v>
      </c>
      <c r="B672" s="2">
        <v>35</v>
      </c>
      <c r="C672" s="3">
        <v>71</v>
      </c>
      <c r="D672" s="4">
        <f t="shared" si="491"/>
        <v>2485</v>
      </c>
      <c r="E672" s="5" t="s">
        <v>23</v>
      </c>
      <c r="F672" s="5">
        <f t="shared" si="501"/>
        <v>43913</v>
      </c>
      <c r="G672" t="s">
        <v>27</v>
      </c>
      <c r="H672">
        <f t="shared" si="478"/>
        <v>2020</v>
      </c>
      <c r="I672" s="4">
        <f>ABS(IF(E672="Cartão à vista",D672*(-5%),IF(E672="À vista boleto",D672*(-7%),0)))</f>
        <v>124.25</v>
      </c>
      <c r="J672" s="4">
        <f>D672-I672</f>
        <v>2360.75</v>
      </c>
      <c r="K672" t="s">
        <v>18</v>
      </c>
      <c r="L672" s="4">
        <f t="shared" si="479"/>
        <v>372.75</v>
      </c>
    </row>
    <row r="673" spans="1:12" x14ac:dyDescent="0.2">
      <c r="A673" t="s">
        <v>16</v>
      </c>
      <c r="B673" s="2">
        <v>26</v>
      </c>
      <c r="C673" s="3">
        <v>9</v>
      </c>
      <c r="D673" s="4">
        <f t="shared" si="491"/>
        <v>234</v>
      </c>
      <c r="E673" s="5" t="s">
        <v>22</v>
      </c>
      <c r="F673" s="5">
        <f t="shared" ref="F673:F736" si="502">F672</f>
        <v>43913</v>
      </c>
      <c r="G673" t="s">
        <v>27</v>
      </c>
      <c r="H673">
        <f t="shared" si="478"/>
        <v>2020</v>
      </c>
      <c r="I673" s="4">
        <f>ABS(IF(E673="Cartão à vista",D673*(-5%),IF(E673="À vista boleto",D673*(-7%),0)))</f>
        <v>0</v>
      </c>
      <c r="J673" s="4">
        <f>D673-I673</f>
        <v>234</v>
      </c>
      <c r="K673" t="s">
        <v>24</v>
      </c>
      <c r="L673" s="4">
        <f t="shared" si="479"/>
        <v>11.700000000000001</v>
      </c>
    </row>
    <row r="674" spans="1:12" x14ac:dyDescent="0.2">
      <c r="A674" t="s">
        <v>16</v>
      </c>
      <c r="B674" s="2">
        <v>44</v>
      </c>
      <c r="C674" s="3">
        <v>25</v>
      </c>
      <c r="D674" s="4">
        <f t="shared" si="491"/>
        <v>1100</v>
      </c>
      <c r="E674" s="5" t="s">
        <v>17</v>
      </c>
      <c r="F674" s="5">
        <f t="shared" ref="F674:F737" si="503">F673+1</f>
        <v>43914</v>
      </c>
      <c r="G674" t="s">
        <v>27</v>
      </c>
      <c r="H674">
        <f t="shared" si="478"/>
        <v>2020</v>
      </c>
      <c r="I674" s="4">
        <f>ABS(IF(E674="Cartão à vista",D674*(-5%),IF(E674="À vista boleto",D674*(-7%),0)))</f>
        <v>0</v>
      </c>
      <c r="J674" s="4">
        <f>D674-I674</f>
        <v>1100</v>
      </c>
      <c r="K674" t="s">
        <v>19</v>
      </c>
      <c r="L674" s="4">
        <f t="shared" si="479"/>
        <v>165</v>
      </c>
    </row>
    <row r="675" spans="1:12" x14ac:dyDescent="0.2">
      <c r="A675" t="s">
        <v>16</v>
      </c>
      <c r="B675" s="2">
        <v>26</v>
      </c>
      <c r="C675" s="3">
        <v>12</v>
      </c>
      <c r="D675" s="4">
        <f t="shared" si="491"/>
        <v>312</v>
      </c>
      <c r="E675" s="5" t="s">
        <v>23</v>
      </c>
      <c r="F675" s="5">
        <f t="shared" si="503"/>
        <v>43915</v>
      </c>
      <c r="G675" t="s">
        <v>27</v>
      </c>
      <c r="H675">
        <f t="shared" si="478"/>
        <v>2020</v>
      </c>
      <c r="I675" s="4">
        <f>ABS(IF(E675="Cartão à vista",D675*(-5%),IF(E675="À vista boleto",D675*(-7%),0)))</f>
        <v>15.600000000000001</v>
      </c>
      <c r="J675" s="4">
        <f>D675-I675</f>
        <v>296.39999999999998</v>
      </c>
      <c r="K675" t="s">
        <v>25</v>
      </c>
      <c r="L675" s="4">
        <f t="shared" si="479"/>
        <v>15.600000000000001</v>
      </c>
    </row>
    <row r="676" spans="1:12" x14ac:dyDescent="0.2">
      <c r="A676" t="s">
        <v>12</v>
      </c>
      <c r="B676" s="2">
        <v>48</v>
      </c>
      <c r="C676" s="3">
        <v>41</v>
      </c>
      <c r="D676" s="4">
        <f t="shared" si="491"/>
        <v>1968</v>
      </c>
      <c r="E676" s="5" t="s">
        <v>13</v>
      </c>
      <c r="F676" s="5">
        <f t="shared" ref="F676:F739" si="504">F675</f>
        <v>43915</v>
      </c>
      <c r="G676" t="s">
        <v>27</v>
      </c>
      <c r="H676">
        <f t="shared" si="478"/>
        <v>2020</v>
      </c>
      <c r="I676" s="4">
        <f>ABS(IF(E676="Cartão à vista",D676*(-5%),IF(E676="À vista boleto",D676*(-7%),0)))</f>
        <v>137.76000000000002</v>
      </c>
      <c r="J676" s="4">
        <f>D676-I676</f>
        <v>1830.24</v>
      </c>
      <c r="K676" t="s">
        <v>18</v>
      </c>
      <c r="L676" s="4">
        <f t="shared" si="479"/>
        <v>295.2</v>
      </c>
    </row>
    <row r="677" spans="1:12" x14ac:dyDescent="0.2">
      <c r="A677" t="s">
        <v>12</v>
      </c>
      <c r="B677" s="2">
        <v>35</v>
      </c>
      <c r="C677" s="3">
        <v>56</v>
      </c>
      <c r="D677" s="4">
        <f t="shared" si="491"/>
        <v>1960</v>
      </c>
      <c r="E677" s="5" t="s">
        <v>17</v>
      </c>
      <c r="F677" s="5">
        <f t="shared" ref="F677:F740" si="505">F676+1</f>
        <v>43916</v>
      </c>
      <c r="G677" t="s">
        <v>27</v>
      </c>
      <c r="H677">
        <f t="shared" si="478"/>
        <v>2020</v>
      </c>
      <c r="I677" s="4">
        <f>ABS(IF(E677="Cartão à vista",D677*(-5%),IF(E677="À vista boleto",D677*(-7%),0)))</f>
        <v>0</v>
      </c>
      <c r="J677" s="4">
        <f>D677-I677</f>
        <v>1960</v>
      </c>
      <c r="K677" t="s">
        <v>19</v>
      </c>
      <c r="L677" s="4">
        <f t="shared" si="479"/>
        <v>294</v>
      </c>
    </row>
    <row r="678" spans="1:12" x14ac:dyDescent="0.2">
      <c r="A678" t="s">
        <v>12</v>
      </c>
      <c r="B678" s="2">
        <v>35</v>
      </c>
      <c r="C678" s="3">
        <v>18</v>
      </c>
      <c r="D678" s="4">
        <f t="shared" si="491"/>
        <v>630</v>
      </c>
      <c r="E678" s="5" t="s">
        <v>22</v>
      </c>
      <c r="F678" s="5">
        <f t="shared" si="505"/>
        <v>43917</v>
      </c>
      <c r="G678" t="s">
        <v>27</v>
      </c>
      <c r="H678">
        <f t="shared" si="478"/>
        <v>2020</v>
      </c>
      <c r="I678" s="4">
        <f>ABS(IF(E678="Cartão à vista",D678*(-5%),IF(E678="À vista boleto",D678*(-7%),0)))</f>
        <v>0</v>
      </c>
      <c r="J678" s="4">
        <f>D678-I678</f>
        <v>630</v>
      </c>
      <c r="K678" t="s">
        <v>25</v>
      </c>
      <c r="L678" s="4">
        <f t="shared" si="479"/>
        <v>31.5</v>
      </c>
    </row>
    <row r="679" spans="1:12" x14ac:dyDescent="0.2">
      <c r="A679" t="s">
        <v>12</v>
      </c>
      <c r="B679" s="2">
        <v>44</v>
      </c>
      <c r="C679" s="3">
        <v>95</v>
      </c>
      <c r="D679" s="4">
        <f t="shared" si="491"/>
        <v>4180</v>
      </c>
      <c r="E679" s="5" t="s">
        <v>17</v>
      </c>
      <c r="F679" s="5">
        <f t="shared" ref="F679:F742" si="506">F678</f>
        <v>43917</v>
      </c>
      <c r="G679" t="s">
        <v>27</v>
      </c>
      <c r="H679">
        <f t="shared" si="478"/>
        <v>2020</v>
      </c>
      <c r="I679" s="4">
        <f>ABS(IF(E679="Cartão à vista",D679*(-5%),IF(E679="À vista boleto",D679*(-7%),0)))</f>
        <v>0</v>
      </c>
      <c r="J679" s="4">
        <f>D679-I679</f>
        <v>4180</v>
      </c>
      <c r="K679" t="s">
        <v>20</v>
      </c>
      <c r="L679" s="4">
        <f t="shared" si="479"/>
        <v>627</v>
      </c>
    </row>
    <row r="680" spans="1:12" x14ac:dyDescent="0.2">
      <c r="A680" t="s">
        <v>16</v>
      </c>
      <c r="B680" s="2">
        <v>26</v>
      </c>
      <c r="C680" s="3">
        <v>35</v>
      </c>
      <c r="D680" s="4">
        <f t="shared" si="491"/>
        <v>910</v>
      </c>
      <c r="E680" s="5" t="s">
        <v>22</v>
      </c>
      <c r="F680" s="5">
        <f t="shared" ref="F680:F743" si="507">F679+1</f>
        <v>43918</v>
      </c>
      <c r="G680" t="s">
        <v>27</v>
      </c>
      <c r="H680">
        <f t="shared" si="478"/>
        <v>2020</v>
      </c>
      <c r="I680" s="4">
        <f>ABS(IF(E680="Cartão à vista",D680*(-5%),IF(E680="À vista boleto",D680*(-7%),0)))</f>
        <v>0</v>
      </c>
      <c r="J680" s="4">
        <f>D680-I680</f>
        <v>910</v>
      </c>
      <c r="K680" t="s">
        <v>24</v>
      </c>
      <c r="L680" s="4">
        <f t="shared" si="479"/>
        <v>45.5</v>
      </c>
    </row>
    <row r="681" spans="1:12" x14ac:dyDescent="0.2">
      <c r="A681" t="s">
        <v>12</v>
      </c>
      <c r="B681" s="2">
        <v>21</v>
      </c>
      <c r="C681" s="3">
        <v>26</v>
      </c>
      <c r="D681" s="4">
        <f t="shared" si="491"/>
        <v>546</v>
      </c>
      <c r="E681" s="5" t="s">
        <v>17</v>
      </c>
      <c r="F681" s="5">
        <f t="shared" si="507"/>
        <v>43919</v>
      </c>
      <c r="G681" t="s">
        <v>27</v>
      </c>
      <c r="H681">
        <f t="shared" si="478"/>
        <v>2020</v>
      </c>
      <c r="I681" s="4">
        <f>ABS(IF(E681="Cartão à vista",D681*(-5%),IF(E681="À vista boleto",D681*(-7%),0)))</f>
        <v>0</v>
      </c>
      <c r="J681" s="4">
        <f>D681-I681</f>
        <v>546</v>
      </c>
      <c r="K681" t="s">
        <v>18</v>
      </c>
      <c r="L681" s="4">
        <f t="shared" si="479"/>
        <v>27.3</v>
      </c>
    </row>
    <row r="682" spans="1:12" x14ac:dyDescent="0.2">
      <c r="A682" t="s">
        <v>16</v>
      </c>
      <c r="B682" s="2">
        <v>38</v>
      </c>
      <c r="C682" s="3">
        <v>14</v>
      </c>
      <c r="D682" s="4">
        <f t="shared" si="491"/>
        <v>532</v>
      </c>
      <c r="E682" s="5" t="s">
        <v>22</v>
      </c>
      <c r="F682" s="5">
        <f t="shared" ref="F682:F745" si="508">F681</f>
        <v>43919</v>
      </c>
      <c r="G682" t="s">
        <v>27</v>
      </c>
      <c r="H682">
        <f t="shared" si="478"/>
        <v>2020</v>
      </c>
      <c r="I682" s="4">
        <f>ABS(IF(E682="Cartão à vista",D682*(-5%),IF(E682="À vista boleto",D682*(-7%),0)))</f>
        <v>0</v>
      </c>
      <c r="J682" s="4">
        <f>D682-I682</f>
        <v>532</v>
      </c>
      <c r="K682" t="s">
        <v>25</v>
      </c>
      <c r="L682" s="4">
        <f t="shared" si="479"/>
        <v>26.6</v>
      </c>
    </row>
    <row r="683" spans="1:12" x14ac:dyDescent="0.2">
      <c r="A683" t="s">
        <v>16</v>
      </c>
      <c r="B683" s="2">
        <v>26</v>
      </c>
      <c r="C683" s="3">
        <v>16</v>
      </c>
      <c r="D683" s="4">
        <f t="shared" si="491"/>
        <v>416</v>
      </c>
      <c r="E683" s="5" t="s">
        <v>23</v>
      </c>
      <c r="F683" s="5">
        <f t="shared" ref="F683:F746" si="509">F682+1</f>
        <v>43920</v>
      </c>
      <c r="G683" t="s">
        <v>27</v>
      </c>
      <c r="H683">
        <f t="shared" si="478"/>
        <v>2020</v>
      </c>
      <c r="I683" s="4">
        <f>ABS(IF(E683="Cartão à vista",D683*(-5%),IF(E683="À vista boleto",D683*(-7%),0)))</f>
        <v>20.8</v>
      </c>
      <c r="J683" s="4">
        <f>D683-I683</f>
        <v>395.2</v>
      </c>
      <c r="K683" t="s">
        <v>21</v>
      </c>
      <c r="L683" s="4">
        <f t="shared" si="479"/>
        <v>20.8</v>
      </c>
    </row>
    <row r="684" spans="1:12" x14ac:dyDescent="0.2">
      <c r="A684" t="s">
        <v>12</v>
      </c>
      <c r="B684" s="2">
        <v>35</v>
      </c>
      <c r="C684" s="3">
        <v>19</v>
      </c>
      <c r="D684" s="4">
        <f t="shared" si="491"/>
        <v>665</v>
      </c>
      <c r="E684" s="5" t="s">
        <v>23</v>
      </c>
      <c r="F684" s="5">
        <f t="shared" si="509"/>
        <v>43921</v>
      </c>
      <c r="G684" t="s">
        <v>27</v>
      </c>
      <c r="H684">
        <f t="shared" si="478"/>
        <v>2020</v>
      </c>
      <c r="I684" s="4">
        <f>ABS(IF(E684="Cartão à vista",D684*(-5%),IF(E684="À vista boleto",D684*(-7%),0)))</f>
        <v>33.25</v>
      </c>
      <c r="J684" s="4">
        <f>D684-I684</f>
        <v>631.75</v>
      </c>
      <c r="K684" t="s">
        <v>24</v>
      </c>
      <c r="L684" s="4">
        <f t="shared" si="479"/>
        <v>33.25</v>
      </c>
    </row>
    <row r="685" spans="1:12" x14ac:dyDescent="0.2">
      <c r="A685" t="s">
        <v>12</v>
      </c>
      <c r="B685" s="2">
        <v>35</v>
      </c>
      <c r="C685" s="3">
        <v>19</v>
      </c>
      <c r="D685" s="4">
        <f t="shared" si="491"/>
        <v>665</v>
      </c>
      <c r="E685" s="5" t="s">
        <v>22</v>
      </c>
      <c r="F685" s="5">
        <f t="shared" ref="F685:F748" si="510">F684</f>
        <v>43921</v>
      </c>
      <c r="G685" t="s">
        <v>27</v>
      </c>
      <c r="H685">
        <f t="shared" si="478"/>
        <v>2020</v>
      </c>
      <c r="I685" s="4">
        <f>ABS(IF(E685="Cartão à vista",D685*(-5%),IF(E685="À vista boleto",D685*(-7%),0)))</f>
        <v>0</v>
      </c>
      <c r="J685" s="4">
        <f>D685-I685</f>
        <v>665</v>
      </c>
      <c r="K685" t="s">
        <v>20</v>
      </c>
      <c r="L685" s="4">
        <f t="shared" si="479"/>
        <v>33.25</v>
      </c>
    </row>
    <row r="686" spans="1:12" x14ac:dyDescent="0.2">
      <c r="B686" s="2"/>
      <c r="C686" s="3"/>
      <c r="D686" s="4"/>
      <c r="E686" s="5"/>
      <c r="F686" s="5"/>
      <c r="I686" s="4"/>
      <c r="J686" s="4"/>
      <c r="L686" s="4"/>
    </row>
    <row r="687" spans="1:12" x14ac:dyDescent="0.2">
      <c r="B687" s="2"/>
      <c r="C687" s="3"/>
      <c r="D687" s="4"/>
      <c r="E687" s="5"/>
      <c r="F687" s="5"/>
      <c r="I687" s="4"/>
      <c r="J687" s="4"/>
      <c r="L687" s="4"/>
    </row>
    <row r="688" spans="1:12" x14ac:dyDescent="0.2">
      <c r="B688" s="2"/>
      <c r="C688" s="3"/>
      <c r="D688" s="4"/>
      <c r="E688" s="5"/>
      <c r="F688" s="5"/>
      <c r="I688" s="4"/>
      <c r="J688" s="4"/>
      <c r="L688" s="4"/>
    </row>
    <row r="689" spans="2:12" x14ac:dyDescent="0.2">
      <c r="B689" s="2"/>
      <c r="C689" s="3"/>
      <c r="D689" s="4"/>
      <c r="E689" s="5"/>
      <c r="F689" s="5"/>
      <c r="I689" s="4"/>
      <c r="J689" s="4"/>
      <c r="L689" s="4"/>
    </row>
    <row r="690" spans="2:12" x14ac:dyDescent="0.2">
      <c r="B690" s="2"/>
      <c r="C690" s="3"/>
      <c r="D690" s="4"/>
      <c r="E690" s="5"/>
      <c r="F690" s="5"/>
      <c r="I690" s="4"/>
      <c r="J690" s="4"/>
      <c r="L690" s="4"/>
    </row>
    <row r="691" spans="2:12" x14ac:dyDescent="0.2">
      <c r="B691" s="2"/>
      <c r="C691" s="3"/>
      <c r="D691" s="4"/>
      <c r="E691" s="5"/>
      <c r="F691" s="5"/>
      <c r="I691" s="4"/>
      <c r="J691" s="4"/>
      <c r="L691" s="4"/>
    </row>
    <row r="692" spans="2:12" x14ac:dyDescent="0.2">
      <c r="B692" s="2"/>
      <c r="C692" s="3"/>
      <c r="D692" s="4"/>
      <c r="E692" s="5"/>
      <c r="F692" s="5"/>
      <c r="I692" s="4"/>
      <c r="J692" s="4"/>
      <c r="L692" s="4"/>
    </row>
    <row r="693" spans="2:12" x14ac:dyDescent="0.2">
      <c r="B693" s="2"/>
      <c r="C693" s="3"/>
      <c r="D693" s="4"/>
      <c r="E693" s="5"/>
      <c r="F693" s="5"/>
      <c r="I693" s="4"/>
      <c r="J693" s="4"/>
      <c r="L693" s="4"/>
    </row>
    <row r="694" spans="2:12" x14ac:dyDescent="0.2">
      <c r="B694" s="2"/>
      <c r="C694" s="3"/>
      <c r="D694" s="4"/>
      <c r="E694" s="5"/>
      <c r="F694" s="5"/>
      <c r="I694" s="4"/>
      <c r="J694" s="4"/>
      <c r="L694" s="4"/>
    </row>
    <row r="695" spans="2:12" x14ac:dyDescent="0.2">
      <c r="B695" s="2"/>
      <c r="C695" s="3"/>
      <c r="D695" s="4"/>
      <c r="E695" s="5"/>
      <c r="F695" s="5"/>
      <c r="I695" s="4"/>
      <c r="J695" s="4"/>
      <c r="L695" s="4"/>
    </row>
    <row r="696" spans="2:12" x14ac:dyDescent="0.2">
      <c r="B696" s="2"/>
      <c r="C696" s="3"/>
      <c r="D696" s="4"/>
      <c r="E696" s="5"/>
      <c r="F696" s="5"/>
      <c r="I696" s="4"/>
      <c r="J696" s="4"/>
      <c r="L696" s="4"/>
    </row>
    <row r="697" spans="2:12" x14ac:dyDescent="0.2">
      <c r="B697" s="2"/>
      <c r="C697" s="3"/>
      <c r="D697" s="4"/>
      <c r="E697" s="5"/>
      <c r="F697" s="5"/>
      <c r="I697" s="4"/>
      <c r="J697" s="4"/>
      <c r="L697" s="4"/>
    </row>
    <row r="698" spans="2:12" x14ac:dyDescent="0.2">
      <c r="B698" s="2"/>
      <c r="C698" s="3"/>
      <c r="D698" s="4"/>
      <c r="E698" s="5"/>
      <c r="F698" s="5"/>
      <c r="I698" s="4"/>
      <c r="J698" s="4"/>
      <c r="L698" s="4"/>
    </row>
    <row r="699" spans="2:12" x14ac:dyDescent="0.2">
      <c r="B699" s="2"/>
      <c r="C699" s="3"/>
      <c r="D699" s="4"/>
      <c r="E699" s="5"/>
      <c r="F699" s="5"/>
      <c r="I699" s="4"/>
      <c r="J699" s="4"/>
      <c r="L699" s="4"/>
    </row>
    <row r="700" spans="2:12" x14ac:dyDescent="0.2">
      <c r="B700" s="2"/>
      <c r="C700" s="3"/>
      <c r="D700" s="4"/>
      <c r="E700" s="5"/>
      <c r="F700" s="5"/>
      <c r="I700" s="4"/>
      <c r="J700" s="4"/>
      <c r="L700" s="4"/>
    </row>
    <row r="701" spans="2:12" x14ac:dyDescent="0.2">
      <c r="B701" s="2"/>
      <c r="C701" s="3"/>
      <c r="D701" s="4"/>
      <c r="E701" s="5"/>
      <c r="F701" s="5"/>
      <c r="I701" s="4"/>
      <c r="J701" s="4"/>
      <c r="L701" s="4"/>
    </row>
    <row r="702" spans="2:12" x14ac:dyDescent="0.2">
      <c r="B702" s="2"/>
      <c r="C702" s="3"/>
      <c r="D702" s="4"/>
      <c r="E702" s="5"/>
      <c r="F702" s="5"/>
      <c r="I702" s="4"/>
      <c r="J702" s="4"/>
      <c r="L702" s="4"/>
    </row>
    <row r="703" spans="2:12" x14ac:dyDescent="0.2">
      <c r="B703" s="2"/>
      <c r="C703" s="3"/>
      <c r="D703" s="4"/>
      <c r="E703" s="5"/>
      <c r="F703" s="5"/>
      <c r="I703" s="4"/>
      <c r="J703" s="4"/>
      <c r="L703" s="4"/>
    </row>
    <row r="704" spans="2:12" x14ac:dyDescent="0.2">
      <c r="B704" s="2"/>
      <c r="C704" s="3"/>
      <c r="D704" s="4"/>
      <c r="E704" s="5"/>
      <c r="F704" s="5"/>
      <c r="I704" s="4"/>
      <c r="J704" s="4"/>
      <c r="L704" s="4"/>
    </row>
    <row r="705" spans="2:12" x14ac:dyDescent="0.2">
      <c r="B705" s="2"/>
      <c r="C705" s="3"/>
      <c r="D705" s="4"/>
      <c r="E705" s="5"/>
      <c r="F705" s="5"/>
      <c r="I705" s="4"/>
      <c r="J705" s="4"/>
      <c r="L705" s="4"/>
    </row>
    <row r="706" spans="2:12" x14ac:dyDescent="0.2">
      <c r="B706" s="2"/>
      <c r="C706" s="3"/>
      <c r="D706" s="4"/>
      <c r="E706" s="5"/>
      <c r="F706" s="5"/>
      <c r="I706" s="4"/>
      <c r="J706" s="4"/>
      <c r="L706" s="4"/>
    </row>
    <row r="707" spans="2:12" x14ac:dyDescent="0.2">
      <c r="B707" s="2"/>
      <c r="C707" s="3"/>
      <c r="D707" s="4"/>
      <c r="E707" s="5"/>
      <c r="F707" s="5"/>
      <c r="I707" s="4"/>
      <c r="J707" s="4"/>
      <c r="L707" s="4"/>
    </row>
    <row r="708" spans="2:12" x14ac:dyDescent="0.2">
      <c r="B708" s="2"/>
      <c r="C708" s="3"/>
      <c r="D708" s="4"/>
      <c r="E708" s="5"/>
      <c r="F708" s="5"/>
      <c r="I708" s="4"/>
      <c r="J708" s="4"/>
      <c r="L708" s="4"/>
    </row>
    <row r="709" spans="2:12" x14ac:dyDescent="0.2">
      <c r="B709" s="2"/>
      <c r="C709" s="3"/>
      <c r="D709" s="4"/>
      <c r="E709" s="5"/>
      <c r="F709" s="5"/>
      <c r="I709" s="4"/>
      <c r="J709" s="4"/>
      <c r="L709" s="4"/>
    </row>
    <row r="710" spans="2:12" x14ac:dyDescent="0.2">
      <c r="B710" s="2"/>
      <c r="C710" s="3"/>
      <c r="D710" s="4"/>
      <c r="E710" s="5"/>
      <c r="F710" s="5"/>
      <c r="I710" s="4"/>
      <c r="J710" s="4"/>
      <c r="L710" s="4"/>
    </row>
    <row r="711" spans="2:12" x14ac:dyDescent="0.2">
      <c r="B711" s="2"/>
      <c r="C711" s="3"/>
      <c r="D711" s="4"/>
      <c r="E711" s="5"/>
      <c r="F711" s="5"/>
      <c r="I711" s="4"/>
      <c r="J711" s="4"/>
      <c r="L711" s="4"/>
    </row>
    <row r="712" spans="2:12" x14ac:dyDescent="0.2">
      <c r="B712" s="2"/>
      <c r="C712" s="3"/>
      <c r="D712" s="4"/>
      <c r="E712" s="5"/>
      <c r="F712" s="5"/>
      <c r="I712" s="4"/>
      <c r="J712" s="4"/>
      <c r="L712" s="4"/>
    </row>
    <row r="713" spans="2:12" x14ac:dyDescent="0.2">
      <c r="B713" s="2"/>
      <c r="C713" s="3"/>
      <c r="D713" s="4"/>
      <c r="E713" s="5"/>
      <c r="F713" s="5"/>
      <c r="I713" s="4"/>
      <c r="J713" s="4"/>
      <c r="L713" s="4"/>
    </row>
    <row r="714" spans="2:12" x14ac:dyDescent="0.2">
      <c r="B714" s="2"/>
      <c r="C714" s="3"/>
      <c r="D714" s="4"/>
      <c r="E714" s="5"/>
      <c r="F714" s="5"/>
      <c r="I714" s="4"/>
      <c r="J714" s="4"/>
      <c r="L714" s="4"/>
    </row>
    <row r="715" spans="2:12" x14ac:dyDescent="0.2">
      <c r="B715" s="2"/>
      <c r="C715" s="3"/>
      <c r="D715" s="4"/>
      <c r="E715" s="5"/>
      <c r="F715" s="5"/>
      <c r="I715" s="4"/>
      <c r="J715" s="4"/>
      <c r="L715" s="4"/>
    </row>
    <row r="716" spans="2:12" x14ac:dyDescent="0.2">
      <c r="B716" s="2"/>
      <c r="C716" s="3"/>
      <c r="D716" s="4"/>
      <c r="E716" s="5"/>
      <c r="F716" s="5"/>
      <c r="I716" s="4"/>
      <c r="J716" s="4"/>
      <c r="L716" s="4"/>
    </row>
    <row r="717" spans="2:12" x14ac:dyDescent="0.2">
      <c r="B717" s="2"/>
      <c r="C717" s="3"/>
      <c r="D717" s="4"/>
      <c r="E717" s="5"/>
      <c r="F717" s="5"/>
      <c r="I717" s="4"/>
      <c r="J717" s="4"/>
      <c r="L717" s="4"/>
    </row>
    <row r="718" spans="2:12" x14ac:dyDescent="0.2">
      <c r="B718" s="2"/>
      <c r="C718" s="3"/>
      <c r="D718" s="4"/>
      <c r="E718" s="5"/>
      <c r="F718" s="5"/>
      <c r="I718" s="4"/>
      <c r="J718" s="4"/>
      <c r="L718" s="4"/>
    </row>
    <row r="719" spans="2:12" x14ac:dyDescent="0.2">
      <c r="B719" s="2"/>
      <c r="C719" s="3"/>
      <c r="D719" s="4"/>
      <c r="E719" s="5"/>
      <c r="F719" s="5"/>
      <c r="I719" s="4"/>
      <c r="J719" s="4"/>
      <c r="L719" s="4"/>
    </row>
    <row r="720" spans="2:12" x14ac:dyDescent="0.2">
      <c r="B720" s="2"/>
      <c r="C720" s="3"/>
      <c r="D720" s="4"/>
      <c r="E720" s="5"/>
      <c r="F720" s="5"/>
      <c r="I720" s="4"/>
      <c r="J720" s="4"/>
      <c r="L720" s="4"/>
    </row>
    <row r="721" spans="2:12" x14ac:dyDescent="0.2">
      <c r="B721" s="2"/>
      <c r="C721" s="3"/>
      <c r="D721" s="4"/>
      <c r="E721" s="5"/>
      <c r="F721" s="5"/>
      <c r="I721" s="4"/>
      <c r="J721" s="4"/>
      <c r="L721" s="4"/>
    </row>
    <row r="722" spans="2:12" x14ac:dyDescent="0.2">
      <c r="B722" s="2"/>
      <c r="C722" s="3"/>
      <c r="D722" s="4"/>
      <c r="E722" s="5"/>
      <c r="F722" s="5"/>
      <c r="I722" s="4"/>
      <c r="J722" s="4"/>
      <c r="L722" s="4"/>
    </row>
    <row r="723" spans="2:12" x14ac:dyDescent="0.2">
      <c r="B723" s="2"/>
      <c r="C723" s="3"/>
      <c r="D723" s="4"/>
      <c r="E723" s="5"/>
      <c r="F723" s="5"/>
      <c r="I723" s="4"/>
      <c r="J723" s="4"/>
      <c r="L723" s="4"/>
    </row>
    <row r="724" spans="2:12" x14ac:dyDescent="0.2">
      <c r="B724" s="2"/>
      <c r="C724" s="3"/>
      <c r="D724" s="4"/>
      <c r="E724" s="5"/>
      <c r="F724" s="5"/>
      <c r="I724" s="4"/>
      <c r="J724" s="4"/>
      <c r="L724" s="4"/>
    </row>
    <row r="725" spans="2:12" x14ac:dyDescent="0.2">
      <c r="B725" s="2"/>
      <c r="C725" s="3"/>
      <c r="D725" s="4"/>
      <c r="E725" s="5"/>
      <c r="F725" s="5"/>
      <c r="I725" s="4"/>
      <c r="J725" s="4"/>
      <c r="L725" s="4"/>
    </row>
    <row r="726" spans="2:12" x14ac:dyDescent="0.2">
      <c r="B726" s="2"/>
      <c r="C726" s="3"/>
      <c r="D726" s="4"/>
      <c r="E726" s="5"/>
      <c r="F726" s="5"/>
      <c r="I726" s="4"/>
      <c r="J726" s="4"/>
      <c r="L726" s="4"/>
    </row>
    <row r="727" spans="2:12" x14ac:dyDescent="0.2">
      <c r="B727" s="2"/>
      <c r="C727" s="3"/>
      <c r="D727" s="4"/>
      <c r="E727" s="5"/>
      <c r="F727" s="5"/>
      <c r="I727" s="4"/>
      <c r="J727" s="4"/>
      <c r="L727" s="4"/>
    </row>
    <row r="728" spans="2:12" x14ac:dyDescent="0.2">
      <c r="B728" s="2"/>
      <c r="C728" s="3"/>
      <c r="D728" s="4"/>
      <c r="E728" s="5"/>
      <c r="F728" s="5"/>
      <c r="I728" s="4"/>
      <c r="J728" s="4"/>
      <c r="L728" s="4"/>
    </row>
    <row r="729" spans="2:12" x14ac:dyDescent="0.2">
      <c r="B729" s="2"/>
      <c r="C729" s="3"/>
      <c r="D729" s="4"/>
      <c r="E729" s="5"/>
      <c r="F729" s="5"/>
      <c r="I729" s="4"/>
      <c r="J729" s="4"/>
      <c r="L729" s="4"/>
    </row>
    <row r="730" spans="2:12" x14ac:dyDescent="0.2">
      <c r="B730" s="2"/>
      <c r="C730" s="3"/>
      <c r="D730" s="4"/>
      <c r="E730" s="5"/>
      <c r="F730" s="5"/>
      <c r="I730" s="4"/>
      <c r="J730" s="4"/>
      <c r="L730" s="4"/>
    </row>
    <row r="731" spans="2:12" x14ac:dyDescent="0.2">
      <c r="B731" s="2"/>
      <c r="C731" s="3"/>
      <c r="D731" s="4"/>
      <c r="E731" s="5"/>
      <c r="F731" s="5"/>
      <c r="I731" s="4"/>
      <c r="J731" s="4"/>
      <c r="L731" s="4"/>
    </row>
    <row r="732" spans="2:12" x14ac:dyDescent="0.2">
      <c r="B732" s="2"/>
      <c r="C732" s="3"/>
      <c r="D732" s="4"/>
      <c r="E732" s="5"/>
      <c r="F732" s="5"/>
      <c r="I732" s="4"/>
      <c r="J732" s="4"/>
      <c r="L732" s="4"/>
    </row>
    <row r="733" spans="2:12" x14ac:dyDescent="0.2">
      <c r="B733" s="2"/>
      <c r="C733" s="3"/>
      <c r="D733" s="4"/>
      <c r="E733" s="5"/>
      <c r="F733" s="5"/>
      <c r="I733" s="4"/>
      <c r="J733" s="4"/>
      <c r="L733" s="4"/>
    </row>
    <row r="734" spans="2:12" x14ac:dyDescent="0.2">
      <c r="B734" s="2"/>
      <c r="C734" s="3"/>
      <c r="D734" s="4"/>
      <c r="E734" s="5"/>
      <c r="F734" s="5"/>
      <c r="I734" s="4"/>
      <c r="J734" s="4"/>
      <c r="L734" s="4"/>
    </row>
    <row r="735" spans="2:12" x14ac:dyDescent="0.2">
      <c r="B735" s="2"/>
      <c r="C735" s="3"/>
      <c r="D735" s="4"/>
      <c r="E735" s="5"/>
      <c r="F735" s="5"/>
      <c r="I735" s="4"/>
      <c r="J735" s="4"/>
      <c r="L735" s="4"/>
    </row>
    <row r="736" spans="2:12" x14ac:dyDescent="0.2">
      <c r="B736" s="2"/>
      <c r="C736" s="3"/>
      <c r="D736" s="4"/>
      <c r="E736" s="5"/>
      <c r="F736" s="5"/>
      <c r="I736" s="4"/>
      <c r="J736" s="4"/>
      <c r="L736" s="4"/>
    </row>
    <row r="737" spans="2:12" x14ac:dyDescent="0.2">
      <c r="B737" s="2"/>
      <c r="C737" s="3"/>
      <c r="D737" s="4"/>
      <c r="E737" s="5"/>
      <c r="F737" s="5"/>
      <c r="I737" s="4"/>
      <c r="J737" s="4"/>
      <c r="L737" s="4"/>
    </row>
    <row r="738" spans="2:12" x14ac:dyDescent="0.2">
      <c r="B738" s="2"/>
      <c r="C738" s="3"/>
      <c r="D738" s="4"/>
      <c r="E738" s="5"/>
      <c r="F738" s="5"/>
      <c r="I738" s="4"/>
      <c r="J738" s="4"/>
      <c r="L738" s="4"/>
    </row>
    <row r="739" spans="2:12" x14ac:dyDescent="0.2">
      <c r="B739" s="2"/>
      <c r="C739" s="3"/>
      <c r="D739" s="4"/>
      <c r="E739" s="5"/>
      <c r="F739" s="5"/>
      <c r="I739" s="4"/>
      <c r="J739" s="4"/>
      <c r="L739" s="4"/>
    </row>
    <row r="740" spans="2:12" x14ac:dyDescent="0.2">
      <c r="B740" s="2"/>
      <c r="C740" s="3"/>
      <c r="D740" s="4"/>
      <c r="E740" s="5"/>
      <c r="F740" s="5"/>
      <c r="I740" s="4"/>
      <c r="J740" s="4"/>
      <c r="L740" s="4"/>
    </row>
    <row r="741" spans="2:12" x14ac:dyDescent="0.2">
      <c r="B741" s="2"/>
      <c r="C741" s="3"/>
      <c r="D741" s="4"/>
      <c r="E741" s="5"/>
      <c r="F741" s="5"/>
      <c r="I741" s="4"/>
      <c r="J741" s="4"/>
      <c r="L741" s="4"/>
    </row>
    <row r="742" spans="2:12" x14ac:dyDescent="0.2">
      <c r="B742" s="2"/>
      <c r="C742" s="3"/>
      <c r="D742" s="4"/>
      <c r="E742" s="5"/>
      <c r="F742" s="5"/>
      <c r="I742" s="4"/>
      <c r="J742" s="4"/>
      <c r="L742" s="4"/>
    </row>
    <row r="743" spans="2:12" x14ac:dyDescent="0.2">
      <c r="B743" s="2"/>
      <c r="C743" s="3"/>
      <c r="D743" s="4"/>
      <c r="E743" s="5"/>
      <c r="F743" s="5"/>
      <c r="I743" s="4"/>
      <c r="J743" s="4"/>
      <c r="L743" s="4"/>
    </row>
    <row r="744" spans="2:12" x14ac:dyDescent="0.2">
      <c r="B744" s="2"/>
      <c r="C744" s="3"/>
      <c r="D744" s="4"/>
      <c r="E744" s="5"/>
      <c r="F744" s="5"/>
      <c r="I744" s="4"/>
      <c r="J744" s="4"/>
      <c r="L744" s="4"/>
    </row>
    <row r="745" spans="2:12" x14ac:dyDescent="0.2">
      <c r="B745" s="2"/>
      <c r="C745" s="3"/>
      <c r="D745" s="4"/>
      <c r="E745" s="5"/>
      <c r="F745" s="5"/>
      <c r="I745" s="4"/>
      <c r="J745" s="4"/>
      <c r="L745" s="4"/>
    </row>
    <row r="746" spans="2:12" x14ac:dyDescent="0.2">
      <c r="B746" s="2"/>
      <c r="C746" s="3"/>
      <c r="D746" s="4"/>
      <c r="E746" s="5"/>
      <c r="F746" s="5"/>
      <c r="I746" s="4"/>
      <c r="J746" s="4"/>
      <c r="L746" s="4"/>
    </row>
    <row r="747" spans="2:12" x14ac:dyDescent="0.2">
      <c r="B747" s="2"/>
      <c r="C747" s="3"/>
      <c r="D747" s="4"/>
      <c r="E747" s="5"/>
      <c r="F747" s="5"/>
      <c r="I747" s="4"/>
      <c r="J747" s="4"/>
      <c r="L747" s="4"/>
    </row>
    <row r="748" spans="2:12" x14ac:dyDescent="0.2">
      <c r="B748" s="2"/>
      <c r="C748" s="3"/>
      <c r="D748" s="4"/>
      <c r="E748" s="5"/>
      <c r="F748" s="5"/>
      <c r="I748" s="4"/>
      <c r="J748" s="4"/>
      <c r="L748" s="4"/>
    </row>
    <row r="749" spans="2:12" x14ac:dyDescent="0.2">
      <c r="B749" s="2"/>
      <c r="C749" s="3"/>
      <c r="D749" s="4"/>
      <c r="E749" s="5"/>
      <c r="F749" s="5"/>
      <c r="I749" s="4"/>
      <c r="J749" s="4"/>
      <c r="L749" s="4"/>
    </row>
    <row r="750" spans="2:12" x14ac:dyDescent="0.2">
      <c r="B750" s="2"/>
      <c r="C750" s="3"/>
      <c r="D750" s="4"/>
      <c r="E750" s="5"/>
      <c r="F750" s="5"/>
      <c r="I750" s="4"/>
      <c r="J750" s="4"/>
      <c r="L750" s="4"/>
    </row>
    <row r="751" spans="2:12" x14ac:dyDescent="0.2">
      <c r="B751" s="2"/>
      <c r="C751" s="3"/>
      <c r="D751" s="4"/>
      <c r="E751" s="5"/>
      <c r="F751" s="5"/>
      <c r="I751" s="4"/>
      <c r="J751" s="4"/>
      <c r="L751" s="4"/>
    </row>
    <row r="752" spans="2:12" x14ac:dyDescent="0.2">
      <c r="B752" s="2"/>
      <c r="C752" s="3"/>
      <c r="D752" s="4"/>
      <c r="E752" s="5"/>
      <c r="F752" s="5"/>
      <c r="I752" s="4"/>
      <c r="J752" s="4"/>
      <c r="L752" s="4"/>
    </row>
    <row r="753" spans="2:12" x14ac:dyDescent="0.2">
      <c r="B753" s="2"/>
      <c r="C753" s="3"/>
      <c r="D753" s="4"/>
      <c r="E753" s="5"/>
      <c r="F753" s="5"/>
      <c r="I753" s="4"/>
      <c r="J753" s="4"/>
      <c r="L753" s="4"/>
    </row>
    <row r="754" spans="2:12" x14ac:dyDescent="0.2">
      <c r="B754" s="2"/>
      <c r="C754" s="3"/>
      <c r="D754" s="4"/>
      <c r="E754" s="5"/>
      <c r="F754" s="5"/>
      <c r="I754" s="4"/>
      <c r="J754" s="4"/>
      <c r="L754" s="4"/>
    </row>
    <row r="755" spans="2:12" x14ac:dyDescent="0.2">
      <c r="B755" s="2"/>
      <c r="C755" s="3"/>
      <c r="D755" s="4"/>
      <c r="E755" s="5"/>
      <c r="F755" s="5"/>
      <c r="I755" s="4"/>
      <c r="J755" s="4"/>
      <c r="L755" s="4"/>
    </row>
    <row r="756" spans="2:12" x14ac:dyDescent="0.2">
      <c r="B756" s="2"/>
      <c r="C756" s="3"/>
      <c r="D756" s="4"/>
      <c r="E756" s="5"/>
      <c r="F756" s="5"/>
      <c r="I756" s="4"/>
      <c r="J756" s="4"/>
      <c r="L756" s="4"/>
    </row>
    <row r="757" spans="2:12" x14ac:dyDescent="0.2">
      <c r="B757" s="2"/>
      <c r="C757" s="3"/>
      <c r="D757" s="4"/>
      <c r="E757" s="5"/>
      <c r="F757" s="5"/>
      <c r="I757" s="4"/>
      <c r="J757" s="4"/>
      <c r="L757" s="4"/>
    </row>
    <row r="758" spans="2:12" x14ac:dyDescent="0.2">
      <c r="B758" s="2"/>
      <c r="C758" s="3"/>
      <c r="D758" s="4"/>
      <c r="E758" s="5"/>
      <c r="F758" s="5"/>
      <c r="I758" s="4"/>
      <c r="J758" s="4"/>
      <c r="L758" s="4"/>
    </row>
    <row r="759" spans="2:12" x14ac:dyDescent="0.2">
      <c r="B759" s="2"/>
      <c r="C759" s="3"/>
      <c r="D759" s="4"/>
      <c r="E759" s="5"/>
      <c r="F759" s="5"/>
      <c r="I759" s="4"/>
      <c r="J759" s="4"/>
      <c r="L759" s="4"/>
    </row>
    <row r="760" spans="2:12" x14ac:dyDescent="0.2">
      <c r="B760" s="2"/>
      <c r="C760" s="3"/>
      <c r="D760" s="4"/>
      <c r="E760" s="5"/>
      <c r="F760" s="5"/>
      <c r="I760" s="4"/>
      <c r="J760" s="4"/>
      <c r="L760" s="4"/>
    </row>
    <row r="761" spans="2:12" x14ac:dyDescent="0.2">
      <c r="B761" s="2"/>
      <c r="C761" s="3"/>
      <c r="D761" s="4"/>
      <c r="E761" s="5"/>
      <c r="F761" s="5"/>
      <c r="I761" s="4"/>
      <c r="J761" s="4"/>
      <c r="L761" s="4"/>
    </row>
    <row r="762" spans="2:12" x14ac:dyDescent="0.2">
      <c r="B762" s="2"/>
      <c r="C762" s="3"/>
      <c r="D762" s="4"/>
      <c r="E762" s="5"/>
      <c r="F762" s="5"/>
      <c r="I762" s="4"/>
      <c r="J762" s="4"/>
      <c r="L762" s="4"/>
    </row>
    <row r="763" spans="2:12" x14ac:dyDescent="0.2">
      <c r="B763" s="2"/>
      <c r="C763" s="3"/>
      <c r="D763" s="4"/>
      <c r="E763" s="5"/>
      <c r="F763" s="5"/>
      <c r="I763" s="4"/>
      <c r="J763" s="4"/>
      <c r="L763" s="4"/>
    </row>
    <row r="764" spans="2:12" x14ac:dyDescent="0.2">
      <c r="B764" s="2"/>
      <c r="C764" s="3"/>
      <c r="D764" s="4"/>
      <c r="E764" s="5"/>
      <c r="F764" s="5"/>
      <c r="I764" s="4"/>
      <c r="J764" s="4"/>
      <c r="L764" s="4"/>
    </row>
    <row r="765" spans="2:12" x14ac:dyDescent="0.2">
      <c r="B765" s="2"/>
      <c r="C765" s="3"/>
      <c r="D765" s="4"/>
      <c r="E765" s="5"/>
      <c r="F765" s="5"/>
      <c r="I765" s="4"/>
      <c r="J765" s="4"/>
      <c r="L765" s="4"/>
    </row>
    <row r="766" spans="2:12" x14ac:dyDescent="0.2">
      <c r="B766" s="2"/>
      <c r="C766" s="3"/>
      <c r="D766" s="4"/>
      <c r="E766" s="5"/>
      <c r="F766" s="5"/>
      <c r="I766" s="4"/>
      <c r="J766" s="4"/>
      <c r="L766" s="4"/>
    </row>
    <row r="767" spans="2:12" x14ac:dyDescent="0.2">
      <c r="B767" s="2"/>
      <c r="C767" s="3"/>
      <c r="D767" s="4"/>
      <c r="E767" s="5"/>
      <c r="F767" s="5"/>
      <c r="I767" s="4"/>
      <c r="J767" s="4"/>
      <c r="L767" s="4"/>
    </row>
    <row r="768" spans="2:12" x14ac:dyDescent="0.2">
      <c r="B768" s="2"/>
      <c r="C768" s="3"/>
      <c r="D768" s="4"/>
      <c r="E768" s="5"/>
      <c r="F768" s="5"/>
      <c r="I768" s="4"/>
      <c r="J768" s="4"/>
      <c r="L768" s="4"/>
    </row>
    <row r="769" spans="2:12" x14ac:dyDescent="0.2">
      <c r="B769" s="2"/>
      <c r="C769" s="3"/>
      <c r="D769" s="4"/>
      <c r="E769" s="5"/>
      <c r="F769" s="5"/>
      <c r="I769" s="4"/>
      <c r="J769" s="4"/>
      <c r="L769" s="4"/>
    </row>
    <row r="770" spans="2:12" x14ac:dyDescent="0.2">
      <c r="B770" s="2"/>
      <c r="C770" s="3"/>
      <c r="D770" s="4"/>
      <c r="E770" s="5"/>
      <c r="F770" s="5"/>
      <c r="I770" s="4"/>
      <c r="J770" s="4"/>
      <c r="L770" s="4"/>
    </row>
    <row r="771" spans="2:12" x14ac:dyDescent="0.2">
      <c r="B771" s="2"/>
      <c r="C771" s="3"/>
      <c r="D771" s="4"/>
      <c r="E771" s="5"/>
      <c r="F771" s="5"/>
      <c r="I771" s="4"/>
      <c r="J771" s="4"/>
      <c r="L771" s="4"/>
    </row>
    <row r="772" spans="2:12" x14ac:dyDescent="0.2">
      <c r="B772" s="2"/>
      <c r="C772" s="3"/>
      <c r="D772" s="4"/>
      <c r="E772" s="5"/>
      <c r="F772" s="5"/>
      <c r="I772" s="4"/>
      <c r="J772" s="4"/>
      <c r="L772" s="4"/>
    </row>
    <row r="773" spans="2:12" x14ac:dyDescent="0.2">
      <c r="B773" s="2"/>
      <c r="C773" s="7"/>
      <c r="D773" s="4"/>
      <c r="E773" s="5"/>
      <c r="F773" s="5"/>
      <c r="I773" s="4"/>
      <c r="J773" s="4"/>
      <c r="L773" s="4"/>
    </row>
    <row r="774" spans="2:12" x14ac:dyDescent="0.2">
      <c r="B774" s="2"/>
      <c r="C774" s="7"/>
      <c r="D774" s="4"/>
      <c r="E774" s="5"/>
      <c r="F774" s="5"/>
      <c r="I774" s="4"/>
      <c r="J774" s="4"/>
      <c r="L774" s="4"/>
    </row>
    <row r="775" spans="2:12" x14ac:dyDescent="0.2">
      <c r="B775" s="2"/>
      <c r="C775" s="7"/>
      <c r="D775" s="4"/>
      <c r="E775" s="5"/>
      <c r="F775" s="5"/>
      <c r="I775" s="4"/>
      <c r="J775" s="4"/>
      <c r="L775" s="4"/>
    </row>
    <row r="776" spans="2:12" x14ac:dyDescent="0.2">
      <c r="B776" s="2"/>
      <c r="C776" s="7"/>
      <c r="D776" s="4"/>
      <c r="E776" s="5"/>
      <c r="F776" s="5"/>
      <c r="I776" s="4"/>
      <c r="J776" s="4"/>
      <c r="L776" s="4"/>
    </row>
    <row r="777" spans="2:12" x14ac:dyDescent="0.2">
      <c r="B777" s="2"/>
      <c r="C777" s="7"/>
      <c r="D777" s="4"/>
      <c r="E777" s="5"/>
      <c r="F777" s="5"/>
      <c r="I777" s="4"/>
      <c r="J777" s="4"/>
      <c r="L777" s="4"/>
    </row>
    <row r="778" spans="2:12" x14ac:dyDescent="0.2">
      <c r="B778" s="2"/>
      <c r="C778" s="7"/>
      <c r="D778" s="4"/>
      <c r="E778" s="5"/>
      <c r="F778" s="5"/>
      <c r="I778" s="4"/>
      <c r="J778" s="4"/>
      <c r="L778" s="4"/>
    </row>
    <row r="779" spans="2:12" x14ac:dyDescent="0.2">
      <c r="B779" s="2"/>
      <c r="C779" s="7"/>
      <c r="D779" s="4"/>
      <c r="E779" s="5"/>
      <c r="F779" s="5"/>
      <c r="I779" s="4"/>
      <c r="J779" s="4"/>
      <c r="L779" s="4"/>
    </row>
    <row r="780" spans="2:12" x14ac:dyDescent="0.2">
      <c r="B780" s="2"/>
      <c r="C780" s="7"/>
      <c r="D780" s="4"/>
      <c r="E780" s="5"/>
      <c r="F780" s="5"/>
      <c r="I780" s="4"/>
      <c r="J780" s="4"/>
      <c r="L780" s="4"/>
    </row>
    <row r="781" spans="2:12" x14ac:dyDescent="0.2">
      <c r="B781" s="2"/>
      <c r="C781" s="7"/>
      <c r="D781" s="4"/>
      <c r="E781" s="5"/>
      <c r="F781" s="5"/>
      <c r="I781" s="4"/>
      <c r="J781" s="4"/>
      <c r="L781" s="4"/>
    </row>
    <row r="782" spans="2:12" x14ac:dyDescent="0.2">
      <c r="B782" s="2"/>
      <c r="C782" s="7"/>
      <c r="D782" s="4"/>
      <c r="E782" s="5"/>
      <c r="F782" s="5"/>
      <c r="I782" s="4"/>
      <c r="J782" s="4"/>
      <c r="L782" s="4"/>
    </row>
    <row r="783" spans="2:12" x14ac:dyDescent="0.2">
      <c r="B783" s="2"/>
      <c r="C783" s="7"/>
      <c r="D783" s="4"/>
      <c r="E783" s="5"/>
      <c r="F783" s="5"/>
      <c r="I783" s="4"/>
      <c r="J783" s="4"/>
      <c r="L783" s="4"/>
    </row>
    <row r="784" spans="2:12" x14ac:dyDescent="0.2">
      <c r="B784" s="2"/>
      <c r="C784" s="7"/>
      <c r="D784" s="4"/>
      <c r="E784" s="5"/>
      <c r="F784" s="5"/>
      <c r="I784" s="4"/>
      <c r="J784" s="4"/>
      <c r="L784" s="4"/>
    </row>
    <row r="785" spans="2:12" x14ac:dyDescent="0.2">
      <c r="B785" s="2"/>
      <c r="C785" s="7"/>
      <c r="D785" s="4"/>
      <c r="E785" s="5"/>
      <c r="F785" s="5"/>
      <c r="I785" s="4"/>
      <c r="J785" s="4"/>
      <c r="L785" s="4"/>
    </row>
    <row r="786" spans="2:12" x14ac:dyDescent="0.2">
      <c r="B786" s="2"/>
      <c r="C786" s="7"/>
      <c r="D786" s="4"/>
      <c r="E786" s="5"/>
      <c r="F786" s="5"/>
      <c r="I786" s="4"/>
      <c r="J786" s="4"/>
      <c r="L786" s="4"/>
    </row>
    <row r="787" spans="2:12" x14ac:dyDescent="0.2">
      <c r="B787" s="2"/>
      <c r="C787" s="7"/>
      <c r="D787" s="4"/>
      <c r="E787" s="5"/>
      <c r="F787" s="5"/>
      <c r="I787" s="4"/>
      <c r="J787" s="4"/>
      <c r="L787" s="4"/>
    </row>
    <row r="788" spans="2:12" x14ac:dyDescent="0.2">
      <c r="B788" s="2"/>
      <c r="C788" s="7"/>
      <c r="D788" s="4"/>
      <c r="E788" s="5"/>
      <c r="F788" s="5"/>
      <c r="I788" s="4"/>
      <c r="J788" s="4"/>
      <c r="L788" s="4"/>
    </row>
    <row r="789" spans="2:12" x14ac:dyDescent="0.2">
      <c r="B789" s="2"/>
      <c r="C789" s="7"/>
      <c r="D789" s="4"/>
      <c r="E789" s="5"/>
      <c r="F789" s="5"/>
      <c r="I789" s="4"/>
      <c r="J789" s="4"/>
      <c r="L789" s="4"/>
    </row>
    <row r="790" spans="2:12" x14ac:dyDescent="0.2">
      <c r="B790" s="2"/>
      <c r="C790" s="7"/>
      <c r="D790" s="4"/>
      <c r="E790" s="5"/>
      <c r="F790" s="5"/>
      <c r="I790" s="4"/>
      <c r="J790" s="4"/>
      <c r="L790" s="4"/>
    </row>
    <row r="791" spans="2:12" x14ac:dyDescent="0.2">
      <c r="B791" s="2"/>
      <c r="C791" s="7"/>
      <c r="D791" s="4"/>
      <c r="E791" s="5"/>
      <c r="F791" s="5"/>
      <c r="I791" s="4"/>
      <c r="J791" s="4"/>
      <c r="L791" s="4"/>
    </row>
    <row r="792" spans="2:12" x14ac:dyDescent="0.2">
      <c r="B792" s="2"/>
      <c r="C792" s="7"/>
      <c r="D792" s="4"/>
      <c r="E792" s="5"/>
      <c r="F792" s="5"/>
      <c r="I792" s="4"/>
      <c r="J792" s="4"/>
      <c r="L792" s="4"/>
    </row>
    <row r="793" spans="2:12" x14ac:dyDescent="0.2">
      <c r="B793" s="2"/>
      <c r="C793" s="7"/>
      <c r="D793" s="4"/>
      <c r="E793" s="5"/>
      <c r="F793" s="5"/>
      <c r="I793" s="4"/>
      <c r="J793" s="4"/>
      <c r="L793" s="4"/>
    </row>
    <row r="794" spans="2:12" x14ac:dyDescent="0.2">
      <c r="B794" s="2"/>
      <c r="C794" s="7"/>
      <c r="D794" s="4"/>
      <c r="E794" s="5"/>
      <c r="F794" s="5"/>
      <c r="I794" s="4"/>
      <c r="J794" s="4"/>
      <c r="L794" s="4"/>
    </row>
    <row r="795" spans="2:12" x14ac:dyDescent="0.2">
      <c r="B795" s="2"/>
      <c r="C795" s="7"/>
      <c r="D795" s="4"/>
      <c r="E795" s="5"/>
      <c r="F795" s="5"/>
      <c r="I795" s="4"/>
      <c r="J795" s="4"/>
      <c r="L795" s="4"/>
    </row>
    <row r="796" spans="2:12" x14ac:dyDescent="0.2">
      <c r="B796" s="2"/>
      <c r="C796" s="7"/>
      <c r="D796" s="4"/>
      <c r="E796" s="5"/>
      <c r="F796" s="5"/>
      <c r="I796" s="4"/>
      <c r="J796" s="4"/>
      <c r="L796" s="4"/>
    </row>
    <row r="797" spans="2:12" x14ac:dyDescent="0.2">
      <c r="B797" s="2"/>
      <c r="C797" s="7"/>
      <c r="D797" s="4"/>
      <c r="E797" s="5"/>
      <c r="F797" s="5"/>
      <c r="I797" s="4"/>
      <c r="J797" s="4"/>
      <c r="L797" s="4"/>
    </row>
    <row r="798" spans="2:12" x14ac:dyDescent="0.2">
      <c r="B798" s="2"/>
      <c r="C798" s="7"/>
      <c r="D798" s="4"/>
      <c r="E798" s="5"/>
      <c r="F798" s="5"/>
      <c r="I798" s="4"/>
      <c r="J798" s="4"/>
      <c r="L798" s="4"/>
    </row>
    <row r="799" spans="2:12" x14ac:dyDescent="0.2">
      <c r="B799" s="2"/>
      <c r="C799" s="7"/>
      <c r="D799" s="4"/>
      <c r="E799" s="5"/>
      <c r="F799" s="5"/>
      <c r="I799" s="4"/>
      <c r="J799" s="4"/>
      <c r="L799" s="4"/>
    </row>
    <row r="800" spans="2:12" x14ac:dyDescent="0.2">
      <c r="B800" s="2"/>
      <c r="C800" s="7"/>
      <c r="D800" s="4"/>
      <c r="E800" s="5"/>
      <c r="F800" s="5"/>
      <c r="I800" s="4"/>
      <c r="J800" s="4"/>
      <c r="L800" s="4"/>
    </row>
    <row r="801" spans="2:12" x14ac:dyDescent="0.2">
      <c r="B801" s="2"/>
      <c r="C801" s="7"/>
      <c r="D801" s="4"/>
      <c r="E801" s="5"/>
      <c r="F801" s="5"/>
      <c r="I801" s="4"/>
      <c r="J801" s="4"/>
      <c r="L801" s="4"/>
    </row>
    <row r="802" spans="2:12" x14ac:dyDescent="0.2">
      <c r="B802" s="2"/>
      <c r="C802" s="7"/>
      <c r="D802" s="4"/>
      <c r="E802" s="5"/>
      <c r="F802" s="5"/>
      <c r="I802" s="4"/>
      <c r="J802" s="4"/>
      <c r="L802" s="4"/>
    </row>
    <row r="803" spans="2:12" x14ac:dyDescent="0.2">
      <c r="B803" s="2"/>
      <c r="C803" s="7"/>
      <c r="D803" s="4"/>
      <c r="E803" s="5"/>
      <c r="F803" s="5"/>
      <c r="I803" s="4"/>
      <c r="J803" s="4"/>
      <c r="L803" s="4"/>
    </row>
    <row r="804" spans="2:12" x14ac:dyDescent="0.2">
      <c r="B804" s="2"/>
      <c r="C804" s="7"/>
      <c r="D804" s="4"/>
      <c r="E804" s="5"/>
      <c r="F804" s="5"/>
      <c r="I804" s="4"/>
      <c r="J804" s="4"/>
      <c r="L804" s="4"/>
    </row>
    <row r="805" spans="2:12" x14ac:dyDescent="0.2">
      <c r="B805" s="2"/>
      <c r="C805" s="7"/>
      <c r="D805" s="4"/>
      <c r="E805" s="5"/>
      <c r="F805" s="5"/>
      <c r="I805" s="4"/>
      <c r="J805" s="4"/>
      <c r="L805" s="4"/>
    </row>
    <row r="806" spans="2:12" x14ac:dyDescent="0.2">
      <c r="B806" s="2"/>
      <c r="C806" s="7"/>
      <c r="D806" s="4"/>
      <c r="E806" s="5"/>
      <c r="F806" s="5"/>
      <c r="I806" s="4"/>
      <c r="J806" s="4"/>
      <c r="L806" s="4"/>
    </row>
    <row r="807" spans="2:12" x14ac:dyDescent="0.2">
      <c r="B807" s="2"/>
      <c r="C807" s="7"/>
      <c r="D807" s="4"/>
      <c r="E807" s="5"/>
      <c r="F807" s="5"/>
      <c r="I807" s="4"/>
      <c r="J807" s="4"/>
      <c r="L807" s="4"/>
    </row>
    <row r="808" spans="2:12" x14ac:dyDescent="0.2">
      <c r="B808" s="2"/>
      <c r="C808" s="7"/>
      <c r="D808" s="4"/>
      <c r="E808" s="5"/>
      <c r="F808" s="5"/>
      <c r="I808" s="4"/>
      <c r="J808" s="4"/>
      <c r="L808" s="4"/>
    </row>
    <row r="809" spans="2:12" x14ac:dyDescent="0.2">
      <c r="B809" s="2"/>
      <c r="C809" s="7"/>
      <c r="D809" s="4"/>
      <c r="E809" s="5"/>
      <c r="F809" s="5"/>
      <c r="I809" s="4"/>
      <c r="J809" s="4"/>
      <c r="L809" s="4"/>
    </row>
    <row r="810" spans="2:12" x14ac:dyDescent="0.2">
      <c r="B810" s="2"/>
      <c r="C810" s="7"/>
      <c r="D810" s="4"/>
      <c r="E810" s="5"/>
      <c r="F810" s="5"/>
      <c r="I810" s="4"/>
      <c r="J810" s="4"/>
      <c r="L810" s="4"/>
    </row>
    <row r="811" spans="2:12" x14ac:dyDescent="0.2">
      <c r="B811" s="2"/>
      <c r="C811" s="7"/>
      <c r="D811" s="4"/>
      <c r="E811" s="5"/>
      <c r="F811" s="5"/>
      <c r="I811" s="4"/>
      <c r="J811" s="4"/>
      <c r="L811" s="4"/>
    </row>
    <row r="812" spans="2:12" x14ac:dyDescent="0.2">
      <c r="B812" s="2"/>
      <c r="C812" s="7"/>
      <c r="D812" s="4"/>
      <c r="E812" s="5"/>
      <c r="F812" s="5"/>
      <c r="I812" s="4"/>
      <c r="J812" s="4"/>
      <c r="L812" s="4"/>
    </row>
    <row r="813" spans="2:12" x14ac:dyDescent="0.2">
      <c r="B813" s="2"/>
      <c r="C813" s="7"/>
      <c r="D813" s="4"/>
      <c r="E813" s="5"/>
      <c r="F813" s="5"/>
      <c r="I813" s="4"/>
      <c r="J813" s="4"/>
      <c r="L813" s="4"/>
    </row>
    <row r="814" spans="2:12" x14ac:dyDescent="0.2">
      <c r="B814" s="2"/>
      <c r="C814" s="7"/>
      <c r="D814" s="4"/>
      <c r="E814" s="5"/>
      <c r="F814" s="5"/>
      <c r="I814" s="4"/>
      <c r="J814" s="4"/>
      <c r="L814" s="4"/>
    </row>
    <row r="815" spans="2:12" x14ac:dyDescent="0.2">
      <c r="B815" s="2"/>
      <c r="C815" s="7"/>
      <c r="D815" s="4"/>
      <c r="E815" s="5"/>
      <c r="F815" s="5"/>
      <c r="I815" s="4"/>
      <c r="J815" s="4"/>
      <c r="L815" s="4"/>
    </row>
    <row r="816" spans="2:12" x14ac:dyDescent="0.2">
      <c r="B816" s="2"/>
      <c r="C816" s="7"/>
      <c r="D816" s="4"/>
      <c r="E816" s="5"/>
      <c r="F816" s="5"/>
      <c r="I816" s="4"/>
      <c r="J816" s="4"/>
      <c r="L816" s="4"/>
    </row>
    <row r="817" spans="2:12" x14ac:dyDescent="0.2">
      <c r="B817" s="2"/>
      <c r="C817" s="7"/>
      <c r="D817" s="4"/>
      <c r="E817" s="5"/>
      <c r="F817" s="5"/>
      <c r="I817" s="4"/>
      <c r="J817" s="4"/>
      <c r="L817" s="4"/>
    </row>
    <row r="818" spans="2:12" x14ac:dyDescent="0.2">
      <c r="B818" s="2"/>
      <c r="C818" s="7"/>
      <c r="D818" s="4"/>
      <c r="E818" s="5"/>
      <c r="F818" s="5"/>
      <c r="I818" s="4"/>
      <c r="J818" s="4"/>
      <c r="L818" s="4"/>
    </row>
    <row r="819" spans="2:12" x14ac:dyDescent="0.2">
      <c r="B819" s="2"/>
      <c r="C819" s="7"/>
      <c r="D819" s="4"/>
      <c r="E819" s="5"/>
      <c r="F819" s="5"/>
      <c r="I819" s="4"/>
      <c r="J819" s="4"/>
      <c r="L819" s="4"/>
    </row>
    <row r="820" spans="2:12" x14ac:dyDescent="0.2">
      <c r="B820" s="2"/>
      <c r="C820" s="7"/>
      <c r="D820" s="4"/>
      <c r="E820" s="5"/>
      <c r="F820" s="5"/>
      <c r="I820" s="4"/>
      <c r="J820" s="4"/>
      <c r="L820" s="4"/>
    </row>
    <row r="821" spans="2:12" x14ac:dyDescent="0.2">
      <c r="B821" s="2"/>
      <c r="C821" s="7"/>
      <c r="D821" s="4"/>
      <c r="E821" s="5"/>
      <c r="F821" s="5"/>
      <c r="I821" s="4"/>
      <c r="J821" s="4"/>
      <c r="L821" s="4"/>
    </row>
    <row r="822" spans="2:12" x14ac:dyDescent="0.2">
      <c r="B822" s="2"/>
      <c r="C822" s="7"/>
      <c r="D822" s="4"/>
      <c r="E822" s="5"/>
      <c r="F822" s="5"/>
      <c r="I822" s="4"/>
      <c r="J822" s="4"/>
      <c r="L822" s="4"/>
    </row>
    <row r="823" spans="2:12" x14ac:dyDescent="0.2">
      <c r="B823" s="2"/>
      <c r="C823" s="7"/>
      <c r="D823" s="4"/>
      <c r="E823" s="5"/>
      <c r="F823" s="5"/>
      <c r="I823" s="4"/>
      <c r="J823" s="4"/>
      <c r="L823" s="4"/>
    </row>
    <row r="824" spans="2:12" x14ac:dyDescent="0.2">
      <c r="B824" s="2"/>
      <c r="C824" s="7"/>
      <c r="D824" s="4"/>
      <c r="E824" s="5"/>
      <c r="F824" s="5"/>
      <c r="I824" s="4"/>
      <c r="J824" s="4"/>
      <c r="L824" s="4"/>
    </row>
    <row r="825" spans="2:12" x14ac:dyDescent="0.2">
      <c r="B825" s="2"/>
      <c r="C825" s="7"/>
      <c r="D825" s="4"/>
      <c r="E825" s="5"/>
      <c r="F825" s="5"/>
      <c r="I825" s="4"/>
      <c r="J825" s="4"/>
      <c r="L825" s="4"/>
    </row>
    <row r="826" spans="2:12" x14ac:dyDescent="0.2">
      <c r="B826" s="2"/>
      <c r="C826" s="7"/>
      <c r="D826" s="4"/>
      <c r="E826" s="5"/>
      <c r="F826" s="5"/>
      <c r="I826" s="4"/>
      <c r="J826" s="4"/>
      <c r="L826" s="4"/>
    </row>
    <row r="827" spans="2:12" x14ac:dyDescent="0.2">
      <c r="B827" s="2"/>
      <c r="C827" s="7"/>
      <c r="D827" s="4"/>
      <c r="E827" s="5"/>
      <c r="F827" s="5"/>
      <c r="I827" s="4"/>
      <c r="J827" s="4"/>
      <c r="L827" s="4"/>
    </row>
    <row r="828" spans="2:12" x14ac:dyDescent="0.2">
      <c r="B828" s="2"/>
      <c r="C828" s="7"/>
      <c r="D828" s="4"/>
      <c r="E828" s="5"/>
      <c r="F828" s="5"/>
      <c r="I828" s="4"/>
      <c r="J828" s="4"/>
      <c r="L828" s="4"/>
    </row>
    <row r="829" spans="2:12" x14ac:dyDescent="0.2">
      <c r="B829" s="2"/>
      <c r="C829" s="7"/>
      <c r="D829" s="4"/>
      <c r="E829" s="5"/>
      <c r="F829" s="5"/>
      <c r="I829" s="4"/>
      <c r="J829" s="4"/>
      <c r="L829" s="4"/>
    </row>
    <row r="830" spans="2:12" x14ac:dyDescent="0.2">
      <c r="B830" s="2"/>
      <c r="C830" s="7"/>
      <c r="D830" s="4"/>
      <c r="E830" s="5"/>
      <c r="F830" s="5"/>
      <c r="I830" s="4"/>
      <c r="J830" s="4"/>
      <c r="L830" s="4"/>
    </row>
    <row r="831" spans="2:12" x14ac:dyDescent="0.2">
      <c r="B831" s="2"/>
      <c r="C831" s="7"/>
      <c r="D831" s="4"/>
      <c r="E831" s="5"/>
      <c r="F831" s="5"/>
      <c r="I831" s="4"/>
      <c r="J831" s="4"/>
      <c r="L831" s="4"/>
    </row>
    <row r="832" spans="2:12" x14ac:dyDescent="0.2">
      <c r="B832" s="2"/>
      <c r="C832" s="7"/>
      <c r="D832" s="4"/>
      <c r="E832" s="5"/>
      <c r="F832" s="5"/>
      <c r="I832" s="4"/>
      <c r="J832" s="4"/>
      <c r="L832" s="4"/>
    </row>
    <row r="833" spans="2:12" x14ac:dyDescent="0.2">
      <c r="B833" s="2"/>
      <c r="C833" s="7"/>
      <c r="D833" s="4"/>
      <c r="E833" s="5"/>
      <c r="F833" s="5"/>
      <c r="I833" s="4"/>
      <c r="J833" s="4"/>
      <c r="L833" s="4"/>
    </row>
    <row r="834" spans="2:12" x14ac:dyDescent="0.2">
      <c r="B834" s="2"/>
      <c r="C834" s="7"/>
      <c r="D834" s="4"/>
      <c r="E834" s="5"/>
      <c r="F834" s="5"/>
      <c r="I834" s="4"/>
      <c r="J834" s="4"/>
      <c r="L834" s="4"/>
    </row>
    <row r="835" spans="2:12" x14ac:dyDescent="0.2">
      <c r="B835" s="2"/>
      <c r="C835" s="7"/>
      <c r="D835" s="4"/>
      <c r="E835" s="5"/>
      <c r="F835" s="5"/>
      <c r="I835" s="4"/>
      <c r="J835" s="4"/>
      <c r="L835" s="4"/>
    </row>
    <row r="836" spans="2:12" x14ac:dyDescent="0.2">
      <c r="B836" s="2"/>
      <c r="C836" s="7"/>
      <c r="D836" s="4"/>
      <c r="E836" s="5"/>
      <c r="F836" s="5"/>
      <c r="I836" s="4"/>
      <c r="J836" s="4"/>
      <c r="L836" s="4"/>
    </row>
    <row r="837" spans="2:12" x14ac:dyDescent="0.2">
      <c r="B837" s="2"/>
      <c r="C837" s="7"/>
      <c r="D837" s="4"/>
      <c r="E837" s="5"/>
      <c r="F837" s="5"/>
      <c r="I837" s="4"/>
      <c r="J837" s="4"/>
      <c r="L837" s="4"/>
    </row>
    <row r="838" spans="2:12" x14ac:dyDescent="0.2">
      <c r="B838" s="2"/>
      <c r="C838" s="7"/>
      <c r="D838" s="4"/>
      <c r="E838" s="5"/>
      <c r="F838" s="5"/>
      <c r="I838" s="4"/>
      <c r="J838" s="4"/>
      <c r="L838" s="4"/>
    </row>
    <row r="839" spans="2:12" x14ac:dyDescent="0.2">
      <c r="B839" s="2"/>
      <c r="C839" s="7"/>
      <c r="D839" s="4"/>
      <c r="E839" s="5"/>
      <c r="F839" s="5"/>
      <c r="I839" s="4"/>
      <c r="J839" s="4"/>
      <c r="L839" s="4"/>
    </row>
    <row r="840" spans="2:12" x14ac:dyDescent="0.2">
      <c r="B840" s="2"/>
      <c r="C840" s="7"/>
      <c r="D840" s="4"/>
      <c r="E840" s="5"/>
      <c r="F840" s="5"/>
      <c r="I840" s="4"/>
      <c r="J840" s="4"/>
      <c r="L840" s="4"/>
    </row>
    <row r="841" spans="2:12" x14ac:dyDescent="0.2">
      <c r="B841" s="2"/>
      <c r="C841" s="7"/>
      <c r="D841" s="4"/>
      <c r="E841" s="5"/>
      <c r="F841" s="5"/>
      <c r="I841" s="4"/>
      <c r="J841" s="4"/>
      <c r="L841" s="4"/>
    </row>
    <row r="842" spans="2:12" x14ac:dyDescent="0.2">
      <c r="B842" s="2"/>
      <c r="C842" s="7"/>
      <c r="D842" s="4"/>
      <c r="E842" s="5"/>
      <c r="F842" s="5"/>
      <c r="I842" s="4"/>
      <c r="J842" s="4"/>
      <c r="L842" s="4"/>
    </row>
    <row r="843" spans="2:12" x14ac:dyDescent="0.2">
      <c r="B843" s="2"/>
      <c r="C843" s="7"/>
      <c r="D843" s="4"/>
      <c r="E843" s="5"/>
      <c r="F843" s="5"/>
      <c r="I843" s="4"/>
      <c r="J843" s="4"/>
      <c r="L843" s="4"/>
    </row>
    <row r="844" spans="2:12" x14ac:dyDescent="0.2">
      <c r="B844" s="2"/>
      <c r="C844" s="7"/>
      <c r="D844" s="4"/>
      <c r="E844" s="5"/>
      <c r="F844" s="5"/>
      <c r="I844" s="4"/>
      <c r="J844" s="4"/>
      <c r="L844" s="4"/>
    </row>
    <row r="845" spans="2:12" x14ac:dyDescent="0.2">
      <c r="B845" s="2"/>
      <c r="C845" s="7"/>
      <c r="D845" s="4"/>
      <c r="E845" s="5"/>
      <c r="F845" s="5"/>
      <c r="I845" s="4"/>
      <c r="J845" s="4"/>
      <c r="L845" s="4"/>
    </row>
    <row r="846" spans="2:12" x14ac:dyDescent="0.2">
      <c r="B846" s="2"/>
      <c r="C846" s="7"/>
      <c r="D846" s="4"/>
      <c r="E846" s="5"/>
      <c r="F846" s="5"/>
      <c r="I846" s="4"/>
      <c r="J846" s="4"/>
      <c r="L846" s="4"/>
    </row>
    <row r="847" spans="2:12" x14ac:dyDescent="0.2">
      <c r="B847" s="2"/>
      <c r="C847" s="7"/>
      <c r="D847" s="4"/>
      <c r="E847" s="5"/>
      <c r="F847" s="5"/>
      <c r="I847" s="4"/>
      <c r="J847" s="4"/>
      <c r="L847" s="4"/>
    </row>
    <row r="848" spans="2:12" x14ac:dyDescent="0.2">
      <c r="B848" s="2"/>
      <c r="C848" s="7"/>
      <c r="D848" s="4"/>
      <c r="E848" s="5"/>
      <c r="F848" s="5"/>
      <c r="I848" s="4"/>
      <c r="J848" s="4"/>
      <c r="L848" s="4"/>
    </row>
    <row r="849" spans="2:12" x14ac:dyDescent="0.2">
      <c r="B849" s="2"/>
      <c r="C849" s="7"/>
      <c r="D849" s="4"/>
      <c r="E849" s="5"/>
      <c r="F849" s="5"/>
      <c r="I849" s="4"/>
      <c r="J849" s="4"/>
      <c r="L849" s="4"/>
    </row>
    <row r="850" spans="2:12" x14ac:dyDescent="0.2">
      <c r="B850" s="2"/>
      <c r="C850" s="7"/>
      <c r="D850" s="4"/>
      <c r="E850" s="5"/>
      <c r="F850" s="5"/>
      <c r="I850" s="4"/>
      <c r="J850" s="4"/>
      <c r="L850" s="4"/>
    </row>
    <row r="851" spans="2:12" x14ac:dyDescent="0.2">
      <c r="B851" s="2"/>
      <c r="C851" s="7"/>
      <c r="D851" s="4"/>
      <c r="E851" s="5"/>
      <c r="F851" s="5"/>
      <c r="I851" s="4"/>
      <c r="J851" s="4"/>
      <c r="L851" s="4"/>
    </row>
    <row r="852" spans="2:12" x14ac:dyDescent="0.2">
      <c r="B852" s="2"/>
      <c r="C852" s="7"/>
      <c r="D852" s="4"/>
      <c r="E852" s="5"/>
      <c r="F852" s="5"/>
      <c r="I852" s="4"/>
      <c r="J852" s="4"/>
      <c r="L852" s="4"/>
    </row>
    <row r="853" spans="2:12" x14ac:dyDescent="0.2">
      <c r="B853" s="2"/>
      <c r="C853" s="7"/>
      <c r="D853" s="4"/>
      <c r="E853" s="5"/>
      <c r="F853" s="5"/>
      <c r="I853" s="4"/>
      <c r="J853" s="4"/>
      <c r="L853" s="4"/>
    </row>
    <row r="854" spans="2:12" x14ac:dyDescent="0.2">
      <c r="B854" s="2"/>
      <c r="C854" s="7"/>
      <c r="D854" s="4"/>
      <c r="E854" s="5"/>
      <c r="F854" s="5"/>
      <c r="I854" s="4"/>
      <c r="J854" s="4"/>
      <c r="L854" s="4"/>
    </row>
    <row r="855" spans="2:12" x14ac:dyDescent="0.2">
      <c r="B855" s="2"/>
      <c r="C855" s="7"/>
      <c r="D855" s="4"/>
      <c r="E855" s="5"/>
      <c r="F855" s="5"/>
      <c r="I855" s="4"/>
      <c r="J855" s="4"/>
      <c r="L855" s="4"/>
    </row>
    <row r="856" spans="2:12" x14ac:dyDescent="0.2">
      <c r="B856" s="2"/>
      <c r="C856" s="7"/>
      <c r="D856" s="4"/>
      <c r="E856" s="5"/>
      <c r="F856" s="5"/>
      <c r="I856" s="4"/>
      <c r="J856" s="4"/>
      <c r="L856" s="4"/>
    </row>
    <row r="857" spans="2:12" x14ac:dyDescent="0.2">
      <c r="B857" s="2"/>
      <c r="C857" s="7"/>
      <c r="D857" s="4"/>
      <c r="E857" s="5"/>
      <c r="F857" s="5"/>
      <c r="I857" s="4"/>
      <c r="J857" s="4"/>
      <c r="L857" s="4"/>
    </row>
    <row r="858" spans="2:12" x14ac:dyDescent="0.2">
      <c r="B858" s="2"/>
      <c r="C858" s="7"/>
      <c r="D858" s="4"/>
      <c r="E858" s="5"/>
      <c r="F858" s="5"/>
      <c r="I858" s="4"/>
      <c r="J858" s="4"/>
      <c r="L858" s="4"/>
    </row>
    <row r="859" spans="2:12" x14ac:dyDescent="0.2">
      <c r="B859" s="2"/>
      <c r="C859" s="7"/>
      <c r="D859" s="4"/>
      <c r="E859" s="5"/>
      <c r="F859" s="5"/>
      <c r="I859" s="4"/>
      <c r="J859" s="4"/>
      <c r="L859" s="4"/>
    </row>
    <row r="860" spans="2:12" x14ac:dyDescent="0.2">
      <c r="B860" s="2"/>
      <c r="C860" s="7"/>
      <c r="D860" s="4"/>
      <c r="E860" s="5"/>
      <c r="F860" s="5"/>
      <c r="I860" s="4"/>
      <c r="J860" s="4"/>
      <c r="L860" s="4"/>
    </row>
    <row r="861" spans="2:12" x14ac:dyDescent="0.2">
      <c r="B861" s="2"/>
      <c r="C861" s="7"/>
      <c r="D861" s="4"/>
      <c r="E861" s="5"/>
      <c r="F861" s="5"/>
      <c r="I861" s="4"/>
      <c r="J861" s="4"/>
      <c r="L861" s="4"/>
    </row>
    <row r="862" spans="2:12" x14ac:dyDescent="0.2">
      <c r="B862" s="2"/>
      <c r="C862" s="7"/>
      <c r="D862" s="4"/>
      <c r="E862" s="5"/>
      <c r="F862" s="5"/>
      <c r="I862" s="4"/>
      <c r="J862" s="4"/>
      <c r="L862" s="4"/>
    </row>
    <row r="863" spans="2:12" x14ac:dyDescent="0.2">
      <c r="B863" s="2"/>
      <c r="C863" s="7"/>
      <c r="D863" s="4"/>
      <c r="E863" s="5"/>
      <c r="F863" s="5"/>
      <c r="I863" s="4"/>
      <c r="J863" s="4"/>
      <c r="L863" s="4"/>
    </row>
    <row r="864" spans="2:12" x14ac:dyDescent="0.2">
      <c r="B864" s="2"/>
      <c r="C864" s="7"/>
      <c r="D864" s="4"/>
      <c r="E864" s="5"/>
      <c r="F864" s="5"/>
      <c r="I864" s="4"/>
      <c r="J864" s="4"/>
      <c r="L864" s="4"/>
    </row>
    <row r="865" spans="2:12" x14ac:dyDescent="0.2">
      <c r="B865" s="2"/>
      <c r="C865" s="7"/>
      <c r="D865" s="4"/>
      <c r="E865" s="5"/>
      <c r="F865" s="5"/>
      <c r="I865" s="4"/>
      <c r="J865" s="4"/>
      <c r="L865" s="4"/>
    </row>
    <row r="866" spans="2:12" x14ac:dyDescent="0.2">
      <c r="B866" s="2"/>
      <c r="C866" s="7"/>
      <c r="D866" s="4"/>
      <c r="E866" s="5"/>
      <c r="F866" s="5"/>
      <c r="I866" s="4"/>
      <c r="J866" s="4"/>
      <c r="L866" s="4"/>
    </row>
    <row r="867" spans="2:12" x14ac:dyDescent="0.2">
      <c r="B867" s="2"/>
      <c r="C867" s="7"/>
      <c r="D867" s="4"/>
      <c r="E867" s="5"/>
      <c r="F867" s="5"/>
      <c r="I867" s="4"/>
      <c r="J867" s="4"/>
      <c r="L867" s="4"/>
    </row>
    <row r="868" spans="2:12" x14ac:dyDescent="0.2">
      <c r="B868" s="2"/>
      <c r="C868" s="7"/>
      <c r="D868" s="4"/>
      <c r="E868" s="5"/>
      <c r="F868" s="5"/>
      <c r="I868" s="4"/>
      <c r="J868" s="4"/>
      <c r="L868" s="4"/>
    </row>
    <row r="869" spans="2:12" x14ac:dyDescent="0.2">
      <c r="B869" s="2"/>
      <c r="C869" s="7"/>
      <c r="D869" s="4"/>
      <c r="E869" s="5"/>
      <c r="F869" s="5"/>
      <c r="I869" s="4"/>
      <c r="J869" s="4"/>
      <c r="L869" s="4"/>
    </row>
    <row r="870" spans="2:12" x14ac:dyDescent="0.2">
      <c r="B870" s="2"/>
      <c r="C870" s="7"/>
      <c r="D870" s="4"/>
      <c r="E870" s="5"/>
      <c r="F870" s="5"/>
      <c r="I870" s="4"/>
      <c r="J870" s="4"/>
      <c r="L870" s="4"/>
    </row>
    <row r="871" spans="2:12" x14ac:dyDescent="0.2">
      <c r="B871" s="2"/>
      <c r="C871" s="7"/>
      <c r="D871" s="4"/>
      <c r="E871" s="5"/>
      <c r="F871" s="5"/>
      <c r="I871" s="4"/>
      <c r="J871" s="4"/>
      <c r="L871" s="4"/>
    </row>
    <row r="872" spans="2:12" x14ac:dyDescent="0.2">
      <c r="B872" s="2"/>
      <c r="C872" s="7"/>
      <c r="D872" s="4"/>
      <c r="E872" s="5"/>
      <c r="F872" s="5"/>
      <c r="I872" s="4"/>
      <c r="J872" s="4"/>
      <c r="L872" s="4"/>
    </row>
    <row r="873" spans="2:12" x14ac:dyDescent="0.2">
      <c r="B873" s="2"/>
      <c r="C873" s="7"/>
      <c r="D873" s="4"/>
      <c r="E873" s="5"/>
      <c r="F873" s="5"/>
      <c r="I873" s="4"/>
      <c r="J873" s="4"/>
      <c r="L873" s="4"/>
    </row>
    <row r="874" spans="2:12" x14ac:dyDescent="0.2">
      <c r="B874" s="2"/>
      <c r="C874" s="7"/>
      <c r="D874" s="4"/>
      <c r="E874" s="5"/>
      <c r="F874" s="5"/>
      <c r="I874" s="4"/>
      <c r="J874" s="4"/>
      <c r="L874" s="4"/>
    </row>
    <row r="875" spans="2:12" x14ac:dyDescent="0.2">
      <c r="B875" s="2"/>
      <c r="C875" s="7"/>
      <c r="D875" s="4"/>
      <c r="E875" s="5"/>
      <c r="F875" s="5"/>
      <c r="I875" s="4"/>
      <c r="J875" s="4"/>
      <c r="L875" s="4"/>
    </row>
    <row r="876" spans="2:12" x14ac:dyDescent="0.2">
      <c r="B876" s="2"/>
      <c r="C876" s="7"/>
      <c r="D876" s="4"/>
      <c r="E876" s="5"/>
      <c r="F876" s="5"/>
      <c r="I876" s="4"/>
      <c r="J876" s="4"/>
      <c r="L876" s="4"/>
    </row>
    <row r="877" spans="2:12" x14ac:dyDescent="0.2">
      <c r="B877" s="2"/>
      <c r="C877" s="7"/>
      <c r="D877" s="4"/>
      <c r="E877" s="5"/>
      <c r="F877" s="5"/>
      <c r="I877" s="4"/>
      <c r="J877" s="4"/>
      <c r="L877" s="4"/>
    </row>
    <row r="878" spans="2:12" x14ac:dyDescent="0.2">
      <c r="B878" s="2"/>
      <c r="C878" s="7"/>
      <c r="D878" s="4"/>
      <c r="E878" s="5"/>
      <c r="F878" s="5"/>
      <c r="I878" s="4"/>
      <c r="J878" s="4"/>
      <c r="L878" s="4"/>
    </row>
    <row r="879" spans="2:12" x14ac:dyDescent="0.2">
      <c r="B879" s="2"/>
      <c r="C879" s="7"/>
      <c r="D879" s="4"/>
      <c r="E879" s="5"/>
      <c r="F879" s="5"/>
      <c r="I879" s="4"/>
      <c r="J879" s="4"/>
      <c r="L879" s="4"/>
    </row>
    <row r="880" spans="2:12" x14ac:dyDescent="0.2">
      <c r="B880" s="2"/>
      <c r="C880" s="7"/>
      <c r="D880" s="4"/>
      <c r="E880" s="5"/>
      <c r="F880" s="5"/>
      <c r="I880" s="4"/>
      <c r="J880" s="4"/>
      <c r="L880" s="4"/>
    </row>
    <row r="881" spans="2:12" x14ac:dyDescent="0.2">
      <c r="B881" s="2"/>
      <c r="C881" s="7"/>
      <c r="D881" s="4"/>
      <c r="E881" s="5"/>
      <c r="F881" s="5"/>
      <c r="I881" s="4"/>
      <c r="J881" s="4"/>
      <c r="L881" s="4"/>
    </row>
    <row r="882" spans="2:12" x14ac:dyDescent="0.2">
      <c r="B882" s="2"/>
      <c r="C882" s="7"/>
      <c r="D882" s="4"/>
      <c r="E882" s="5"/>
      <c r="F882" s="5"/>
      <c r="I882" s="4"/>
      <c r="J882" s="4"/>
      <c r="L882" s="4"/>
    </row>
    <row r="883" spans="2:12" x14ac:dyDescent="0.2">
      <c r="B883" s="2"/>
      <c r="C883" s="7"/>
      <c r="D883" s="4"/>
      <c r="E883" s="5"/>
      <c r="F883" s="5"/>
      <c r="I883" s="4"/>
      <c r="J883" s="4"/>
      <c r="L883" s="4"/>
    </row>
    <row r="884" spans="2:12" x14ac:dyDescent="0.2">
      <c r="B884" s="2"/>
      <c r="C884" s="7"/>
      <c r="D884" s="4"/>
      <c r="E884" s="5"/>
      <c r="F884" s="5"/>
      <c r="I884" s="4"/>
      <c r="J884" s="4"/>
      <c r="L884" s="4"/>
    </row>
    <row r="885" spans="2:12" x14ac:dyDescent="0.2">
      <c r="B885" s="2"/>
      <c r="C885" s="7"/>
      <c r="D885" s="4"/>
      <c r="E885" s="5"/>
      <c r="F885" s="5"/>
      <c r="I885" s="4"/>
      <c r="J885" s="4"/>
      <c r="L885" s="4"/>
    </row>
    <row r="886" spans="2:12" x14ac:dyDescent="0.2">
      <c r="B886" s="2"/>
      <c r="C886" s="7"/>
      <c r="D886" s="4"/>
      <c r="E886" s="5"/>
      <c r="F886" s="5"/>
      <c r="I886" s="4"/>
      <c r="J886" s="4"/>
      <c r="L886" s="4"/>
    </row>
    <row r="887" spans="2:12" x14ac:dyDescent="0.2">
      <c r="B887" s="2"/>
      <c r="C887" s="7"/>
      <c r="D887" s="4"/>
      <c r="E887" s="5"/>
      <c r="F887" s="5"/>
      <c r="I887" s="4"/>
      <c r="J887" s="4"/>
      <c r="L887" s="4"/>
    </row>
    <row r="888" spans="2:12" x14ac:dyDescent="0.2">
      <c r="B888" s="2"/>
      <c r="C888" s="7"/>
      <c r="D888" s="4"/>
      <c r="E888" s="5"/>
      <c r="F888" s="5"/>
      <c r="I888" s="4"/>
      <c r="J888" s="4"/>
      <c r="L888" s="4"/>
    </row>
    <row r="889" spans="2:12" x14ac:dyDescent="0.2">
      <c r="B889" s="2"/>
      <c r="C889" s="7"/>
      <c r="D889" s="4"/>
      <c r="E889" s="5"/>
      <c r="F889" s="5"/>
      <c r="I889" s="4"/>
      <c r="J889" s="4"/>
      <c r="L889" s="4"/>
    </row>
    <row r="890" spans="2:12" x14ac:dyDescent="0.2">
      <c r="B890" s="2"/>
      <c r="C890" s="7"/>
      <c r="D890" s="4"/>
      <c r="E890" s="5"/>
      <c r="F890" s="5"/>
      <c r="I890" s="4"/>
      <c r="J890" s="4"/>
      <c r="L890" s="4"/>
    </row>
    <row r="891" spans="2:12" x14ac:dyDescent="0.2">
      <c r="B891" s="2"/>
      <c r="C891" s="7"/>
      <c r="D891" s="4"/>
      <c r="E891" s="5"/>
      <c r="F891" s="5"/>
      <c r="I891" s="4"/>
      <c r="J891" s="4"/>
      <c r="L891" s="4"/>
    </row>
    <row r="892" spans="2:12" x14ac:dyDescent="0.2">
      <c r="B892" s="2"/>
      <c r="C892" s="7"/>
      <c r="D892" s="4"/>
      <c r="E892" s="5"/>
      <c r="F892" s="5"/>
      <c r="I892" s="4"/>
      <c r="J892" s="4"/>
      <c r="L892" s="4"/>
    </row>
    <row r="893" spans="2:12" x14ac:dyDescent="0.2">
      <c r="B893" s="2"/>
      <c r="C893" s="7"/>
      <c r="D893" s="4"/>
      <c r="E893" s="5"/>
      <c r="F893" s="5"/>
      <c r="I893" s="4"/>
      <c r="J893" s="4"/>
      <c r="L893" s="4"/>
    </row>
    <row r="894" spans="2:12" x14ac:dyDescent="0.2">
      <c r="B894" s="2"/>
      <c r="C894" s="7"/>
      <c r="D894" s="4"/>
      <c r="E894" s="5"/>
      <c r="F894" s="5"/>
      <c r="I894" s="4"/>
      <c r="J894" s="4"/>
      <c r="L894" s="4"/>
    </row>
    <row r="895" spans="2:12" x14ac:dyDescent="0.2">
      <c r="B895" s="2"/>
      <c r="C895" s="7"/>
      <c r="D895" s="4"/>
      <c r="E895" s="5"/>
      <c r="F895" s="5"/>
      <c r="I895" s="4"/>
      <c r="J895" s="4"/>
      <c r="L895" s="4"/>
    </row>
    <row r="896" spans="2:12" x14ac:dyDescent="0.2">
      <c r="B896" s="2"/>
      <c r="C896" s="7"/>
      <c r="D896" s="4"/>
      <c r="E896" s="5"/>
      <c r="F896" s="5"/>
      <c r="I896" s="4"/>
      <c r="J896" s="4"/>
      <c r="L896" s="4"/>
    </row>
    <row r="897" spans="2:12" x14ac:dyDescent="0.2">
      <c r="B897" s="2"/>
      <c r="C897" s="7"/>
      <c r="D897" s="4"/>
      <c r="E897" s="5"/>
      <c r="F897" s="5"/>
      <c r="I897" s="4"/>
      <c r="J897" s="4"/>
      <c r="L897" s="4"/>
    </row>
    <row r="898" spans="2:12" x14ac:dyDescent="0.2">
      <c r="B898" s="2"/>
      <c r="C898" s="7"/>
      <c r="D898" s="4"/>
      <c r="E898" s="5"/>
      <c r="F898" s="5"/>
      <c r="I898" s="4"/>
      <c r="J898" s="4"/>
      <c r="L898" s="4"/>
    </row>
    <row r="899" spans="2:12" x14ac:dyDescent="0.2">
      <c r="B899" s="2"/>
      <c r="C899" s="7"/>
      <c r="D899" s="4"/>
      <c r="E899" s="5"/>
      <c r="F899" s="5"/>
      <c r="I899" s="4"/>
      <c r="J899" s="4"/>
      <c r="L899" s="4"/>
    </row>
    <row r="900" spans="2:12" x14ac:dyDescent="0.2">
      <c r="B900" s="2"/>
      <c r="C900" s="7"/>
      <c r="D900" s="4"/>
      <c r="E900" s="5"/>
      <c r="F900" s="5"/>
      <c r="I900" s="4"/>
      <c r="J900" s="4"/>
      <c r="L900" s="4"/>
    </row>
    <row r="901" spans="2:12" x14ac:dyDescent="0.2">
      <c r="B901" s="2"/>
      <c r="C901" s="7"/>
      <c r="D901" s="4"/>
      <c r="E901" s="5"/>
      <c r="F901" s="5"/>
      <c r="I901" s="4"/>
      <c r="J901" s="4"/>
      <c r="L901" s="4"/>
    </row>
    <row r="902" spans="2:12" x14ac:dyDescent="0.2">
      <c r="B902" s="2"/>
      <c r="C902" s="7"/>
      <c r="D902" s="4"/>
      <c r="E902" s="5"/>
      <c r="F902" s="5"/>
      <c r="I902" s="4"/>
      <c r="J902" s="4"/>
      <c r="L902" s="4"/>
    </row>
    <row r="903" spans="2:12" x14ac:dyDescent="0.2">
      <c r="B903" s="2"/>
      <c r="C903" s="7"/>
      <c r="D903" s="4"/>
      <c r="E903" s="5"/>
      <c r="F903" s="5"/>
      <c r="I903" s="4"/>
      <c r="J903" s="4"/>
      <c r="L903" s="4"/>
    </row>
    <row r="904" spans="2:12" x14ac:dyDescent="0.2">
      <c r="B904" s="2"/>
      <c r="C904" s="7"/>
      <c r="D904" s="4"/>
      <c r="E904" s="5"/>
      <c r="F904" s="5"/>
      <c r="I904" s="4"/>
      <c r="J904" s="4"/>
      <c r="L904" s="4"/>
    </row>
    <row r="905" spans="2:12" x14ac:dyDescent="0.2">
      <c r="B905" s="2"/>
      <c r="C905" s="7"/>
      <c r="D905" s="4"/>
      <c r="E905" s="5"/>
      <c r="F905" s="5"/>
      <c r="I905" s="4"/>
      <c r="J905" s="4"/>
      <c r="L905" s="4"/>
    </row>
    <row r="906" spans="2:12" x14ac:dyDescent="0.2">
      <c r="B906" s="2"/>
      <c r="C906" s="7"/>
      <c r="D906" s="4"/>
      <c r="E906" s="5"/>
      <c r="F906" s="5"/>
      <c r="I906" s="4"/>
      <c r="J906" s="4"/>
      <c r="L906" s="4"/>
    </row>
    <row r="907" spans="2:12" x14ac:dyDescent="0.2">
      <c r="B907" s="2"/>
      <c r="C907" s="7"/>
      <c r="D907" s="4"/>
      <c r="E907" s="5"/>
      <c r="F907" s="5"/>
      <c r="I907" s="4"/>
      <c r="J907" s="4"/>
      <c r="L907" s="4"/>
    </row>
    <row r="908" spans="2:12" x14ac:dyDescent="0.2">
      <c r="B908" s="2"/>
      <c r="C908" s="7"/>
      <c r="D908" s="4"/>
      <c r="E908" s="5"/>
      <c r="F908" s="5"/>
      <c r="I908" s="4"/>
      <c r="J908" s="4"/>
      <c r="L908" s="4"/>
    </row>
    <row r="909" spans="2:12" x14ac:dyDescent="0.2">
      <c r="B909" s="2"/>
      <c r="C909" s="7"/>
      <c r="D909" s="4"/>
      <c r="E909" s="5"/>
      <c r="F909" s="5"/>
      <c r="I909" s="4"/>
      <c r="J909" s="4"/>
      <c r="L909" s="4"/>
    </row>
    <row r="910" spans="2:12" x14ac:dyDescent="0.2">
      <c r="B910" s="2"/>
      <c r="C910" s="7"/>
      <c r="D910" s="4"/>
      <c r="E910" s="5"/>
      <c r="F910" s="5"/>
      <c r="I910" s="4"/>
      <c r="J910" s="4"/>
      <c r="L910" s="4"/>
    </row>
    <row r="911" spans="2:12" x14ac:dyDescent="0.2">
      <c r="B911" s="2"/>
      <c r="C911" s="7"/>
      <c r="D911" s="4"/>
      <c r="E911" s="5"/>
      <c r="F911" s="5"/>
      <c r="I911" s="4"/>
      <c r="J911" s="4"/>
      <c r="L911" s="4"/>
    </row>
    <row r="912" spans="2:12" x14ac:dyDescent="0.2">
      <c r="B912" s="2"/>
      <c r="C912" s="7"/>
      <c r="D912" s="4"/>
      <c r="E912" s="5"/>
      <c r="F912" s="5"/>
      <c r="I912" s="4"/>
      <c r="J912" s="4"/>
      <c r="L912" s="4"/>
    </row>
    <row r="913" spans="2:12" x14ac:dyDescent="0.2">
      <c r="B913" s="2"/>
      <c r="C913" s="7"/>
      <c r="D913" s="4"/>
      <c r="E913" s="5"/>
      <c r="F913" s="5"/>
      <c r="I913" s="4"/>
      <c r="J913" s="4"/>
      <c r="L913" s="4"/>
    </row>
    <row r="914" spans="2:12" x14ac:dyDescent="0.2">
      <c r="B914" s="2"/>
      <c r="C914" s="7"/>
      <c r="D914" s="4"/>
      <c r="E914" s="5"/>
      <c r="F914" s="5"/>
      <c r="I914" s="4"/>
      <c r="J914" s="4"/>
      <c r="L914" s="4"/>
    </row>
    <row r="915" spans="2:12" x14ac:dyDescent="0.2">
      <c r="B915" s="2"/>
      <c r="C915" s="7"/>
      <c r="D915" s="4"/>
      <c r="E915" s="5"/>
      <c r="F915" s="5"/>
      <c r="I915" s="4"/>
      <c r="J915" s="4"/>
      <c r="L915" s="4"/>
    </row>
    <row r="916" spans="2:12" x14ac:dyDescent="0.2">
      <c r="B916" s="2"/>
      <c r="C916" s="7"/>
      <c r="D916" s="4"/>
      <c r="E916" s="5"/>
      <c r="F916" s="5"/>
      <c r="I916" s="4"/>
      <c r="J916" s="4"/>
      <c r="L916" s="4"/>
    </row>
    <row r="917" spans="2:12" x14ac:dyDescent="0.2">
      <c r="B917" s="2"/>
      <c r="C917" s="7"/>
      <c r="D917" s="4"/>
      <c r="E917" s="5"/>
      <c r="F917" s="5"/>
      <c r="I917" s="4"/>
      <c r="J917" s="4"/>
      <c r="L917" s="4"/>
    </row>
    <row r="918" spans="2:12" x14ac:dyDescent="0.2">
      <c r="B918" s="2"/>
      <c r="C918" s="7"/>
      <c r="D918" s="4"/>
      <c r="E918" s="5"/>
      <c r="F918" s="5"/>
      <c r="I918" s="4"/>
      <c r="J918" s="4"/>
      <c r="L918" s="4"/>
    </row>
    <row r="919" spans="2:12" x14ac:dyDescent="0.2">
      <c r="B919" s="2"/>
      <c r="C919" s="7"/>
      <c r="D919" s="4"/>
      <c r="E919" s="5"/>
      <c r="F919" s="5"/>
      <c r="I919" s="4"/>
      <c r="J919" s="4"/>
      <c r="L919" s="4"/>
    </row>
    <row r="920" spans="2:12" x14ac:dyDescent="0.2">
      <c r="B920" s="2"/>
      <c r="C920" s="7"/>
      <c r="D920" s="4"/>
      <c r="E920" s="5"/>
      <c r="F920" s="5"/>
      <c r="I920" s="4"/>
      <c r="J920" s="4"/>
      <c r="L920" s="4"/>
    </row>
    <row r="921" spans="2:12" x14ac:dyDescent="0.2">
      <c r="B921" s="2"/>
      <c r="C921" s="7"/>
      <c r="D921" s="4"/>
      <c r="E921" s="5"/>
      <c r="F921" s="5"/>
      <c r="I921" s="4"/>
      <c r="J921" s="4"/>
      <c r="L921" s="4"/>
    </row>
    <row r="922" spans="2:12" x14ac:dyDescent="0.2">
      <c r="B922" s="2"/>
      <c r="C922" s="7"/>
      <c r="D922" s="4"/>
      <c r="E922" s="5"/>
      <c r="F922" s="5"/>
      <c r="I922" s="4"/>
      <c r="J922" s="4"/>
      <c r="L922" s="4"/>
    </row>
    <row r="923" spans="2:12" x14ac:dyDescent="0.2">
      <c r="B923" s="2"/>
      <c r="C923" s="7"/>
      <c r="D923" s="4"/>
      <c r="E923" s="5"/>
      <c r="F923" s="5"/>
      <c r="I923" s="4"/>
      <c r="J923" s="4"/>
      <c r="L923" s="4"/>
    </row>
    <row r="924" spans="2:12" x14ac:dyDescent="0.2">
      <c r="B924" s="2"/>
      <c r="C924" s="7"/>
      <c r="D924" s="4"/>
      <c r="E924" s="5"/>
      <c r="F924" s="5"/>
      <c r="I924" s="4"/>
      <c r="J924" s="4"/>
      <c r="L924" s="4"/>
    </row>
    <row r="925" spans="2:12" x14ac:dyDescent="0.2">
      <c r="B925" s="2"/>
      <c r="C925" s="7"/>
      <c r="D925" s="4"/>
      <c r="E925" s="5"/>
      <c r="F925" s="5"/>
      <c r="I925" s="4"/>
      <c r="J925" s="4"/>
      <c r="L925" s="4"/>
    </row>
    <row r="926" spans="2:12" x14ac:dyDescent="0.2">
      <c r="B926" s="2"/>
      <c r="C926" s="7"/>
      <c r="D926" s="4"/>
      <c r="E926" s="5"/>
      <c r="F926" s="5"/>
      <c r="I926" s="4"/>
      <c r="J926" s="4"/>
      <c r="L926" s="4"/>
    </row>
    <row r="927" spans="2:12" x14ac:dyDescent="0.2">
      <c r="B927" s="2"/>
      <c r="C927" s="7"/>
      <c r="D927" s="4"/>
      <c r="E927" s="5"/>
      <c r="F927" s="5"/>
      <c r="I927" s="4"/>
      <c r="J927" s="4"/>
      <c r="L927" s="4"/>
    </row>
    <row r="928" spans="2:12" x14ac:dyDescent="0.2">
      <c r="B928" s="2"/>
      <c r="C928" s="7"/>
      <c r="D928" s="4"/>
      <c r="E928" s="5"/>
      <c r="F928" s="5"/>
      <c r="I928" s="4"/>
      <c r="J928" s="4"/>
      <c r="L928" s="4"/>
    </row>
    <row r="929" spans="2:12" x14ac:dyDescent="0.2">
      <c r="B929" s="2"/>
      <c r="C929" s="7"/>
      <c r="D929" s="4"/>
      <c r="E929" s="5"/>
      <c r="F929" s="5"/>
      <c r="I929" s="4"/>
      <c r="J929" s="4"/>
      <c r="L929" s="4"/>
    </row>
    <row r="930" spans="2:12" x14ac:dyDescent="0.2">
      <c r="B930" s="2"/>
      <c r="C930" s="7"/>
      <c r="D930" s="4"/>
      <c r="E930" s="5"/>
      <c r="F930" s="5"/>
      <c r="I930" s="4"/>
      <c r="J930" s="4"/>
      <c r="L930" s="4"/>
    </row>
    <row r="931" spans="2:12" x14ac:dyDescent="0.2">
      <c r="B931" s="2"/>
      <c r="C931" s="7"/>
      <c r="D931" s="4"/>
      <c r="E931" s="5"/>
      <c r="F931" s="5"/>
      <c r="I931" s="4"/>
      <c r="J931" s="4"/>
      <c r="L931" s="4"/>
    </row>
    <row r="932" spans="2:12" x14ac:dyDescent="0.2">
      <c r="B932" s="2"/>
      <c r="C932" s="7"/>
      <c r="D932" s="4"/>
      <c r="E932" s="5"/>
      <c r="F932" s="5"/>
      <c r="I932" s="4"/>
      <c r="J932" s="4"/>
      <c r="L932" s="4"/>
    </row>
    <row r="933" spans="2:12" x14ac:dyDescent="0.2">
      <c r="B933" s="2"/>
      <c r="C933" s="7"/>
      <c r="D933" s="4"/>
      <c r="E933" s="5"/>
      <c r="F933" s="5"/>
      <c r="I933" s="4"/>
      <c r="J933" s="4"/>
      <c r="L933" s="4"/>
    </row>
    <row r="934" spans="2:12" x14ac:dyDescent="0.2">
      <c r="B934" s="2"/>
      <c r="C934" s="7"/>
      <c r="D934" s="4"/>
      <c r="E934" s="5"/>
      <c r="F934" s="5"/>
      <c r="I934" s="4"/>
      <c r="J934" s="4"/>
      <c r="L934" s="4"/>
    </row>
    <row r="935" spans="2:12" x14ac:dyDescent="0.2">
      <c r="B935" s="2"/>
      <c r="C935" s="7"/>
      <c r="D935" s="4"/>
      <c r="E935" s="5"/>
      <c r="F935" s="5"/>
      <c r="I935" s="4"/>
      <c r="J935" s="4"/>
      <c r="L935" s="4"/>
    </row>
    <row r="936" spans="2:12" x14ac:dyDescent="0.2">
      <c r="B936" s="2"/>
      <c r="C936" s="7"/>
      <c r="D936" s="4"/>
      <c r="E936" s="5"/>
      <c r="F936" s="5"/>
      <c r="I936" s="4"/>
      <c r="J936" s="4"/>
      <c r="L936" s="4"/>
    </row>
    <row r="937" spans="2:12" x14ac:dyDescent="0.2">
      <c r="B937" s="2"/>
      <c r="C937" s="7"/>
      <c r="D937" s="4"/>
      <c r="E937" s="5"/>
      <c r="F937" s="5"/>
      <c r="I937" s="4"/>
      <c r="J937" s="4"/>
      <c r="L937" s="4"/>
    </row>
    <row r="938" spans="2:12" x14ac:dyDescent="0.2">
      <c r="B938" s="2"/>
      <c r="C938" s="7"/>
      <c r="D938" s="4"/>
      <c r="E938" s="5"/>
      <c r="F938" s="5"/>
      <c r="I938" s="4"/>
      <c r="J938" s="4"/>
      <c r="L938" s="4"/>
    </row>
    <row r="939" spans="2:12" x14ac:dyDescent="0.2">
      <c r="B939" s="2"/>
      <c r="C939" s="7"/>
      <c r="D939" s="4"/>
      <c r="E939" s="5"/>
      <c r="F939" s="5"/>
      <c r="I939" s="4"/>
      <c r="J939" s="4"/>
      <c r="L939" s="4"/>
    </row>
    <row r="940" spans="2:12" x14ac:dyDescent="0.2">
      <c r="B940" s="2"/>
      <c r="C940" s="7"/>
      <c r="D940" s="4"/>
      <c r="E940" s="5"/>
      <c r="F940" s="5"/>
      <c r="I940" s="4"/>
      <c r="J940" s="4"/>
      <c r="L940" s="4"/>
    </row>
    <row r="941" spans="2:12" x14ac:dyDescent="0.2">
      <c r="B941" s="2"/>
      <c r="C941" s="7"/>
      <c r="D941" s="4"/>
      <c r="E941" s="5"/>
      <c r="F941" s="5"/>
      <c r="I941" s="4"/>
      <c r="J941" s="4"/>
      <c r="L941" s="4"/>
    </row>
    <row r="942" spans="2:12" x14ac:dyDescent="0.2">
      <c r="B942" s="2"/>
      <c r="C942" s="7"/>
      <c r="D942" s="4"/>
      <c r="E942" s="5"/>
      <c r="F942" s="5"/>
      <c r="I942" s="4"/>
      <c r="J942" s="4"/>
      <c r="L942" s="4"/>
    </row>
    <row r="943" spans="2:12" x14ac:dyDescent="0.2">
      <c r="B943" s="2"/>
      <c r="C943" s="7"/>
      <c r="D943" s="4"/>
      <c r="E943" s="5"/>
      <c r="F943" s="5"/>
      <c r="I943" s="4"/>
      <c r="J943" s="4"/>
      <c r="L943" s="4"/>
    </row>
    <row r="944" spans="2:12" x14ac:dyDescent="0.2">
      <c r="B944" s="2"/>
      <c r="C944" s="7"/>
      <c r="D944" s="4"/>
      <c r="E944" s="5"/>
      <c r="F944" s="5"/>
      <c r="I944" s="4"/>
      <c r="J944" s="4"/>
      <c r="L944" s="4"/>
    </row>
    <row r="945" spans="2:12" x14ac:dyDescent="0.2">
      <c r="B945" s="2"/>
      <c r="C945" s="7"/>
      <c r="D945" s="4"/>
      <c r="E945" s="5"/>
      <c r="F945" s="5"/>
      <c r="I945" s="4"/>
      <c r="J945" s="4"/>
      <c r="L945" s="4"/>
    </row>
    <row r="946" spans="2:12" x14ac:dyDescent="0.2">
      <c r="B946" s="2"/>
      <c r="C946" s="7"/>
      <c r="D946" s="4"/>
      <c r="E946" s="5"/>
      <c r="F946" s="5"/>
      <c r="I946" s="4"/>
      <c r="J946" s="4"/>
      <c r="L946" s="4"/>
    </row>
    <row r="947" spans="2:12" x14ac:dyDescent="0.2">
      <c r="B947" s="2"/>
      <c r="C947" s="7"/>
      <c r="D947" s="4"/>
      <c r="E947" s="5"/>
      <c r="F947" s="5"/>
      <c r="I947" s="4"/>
      <c r="J947" s="4"/>
      <c r="L947" s="4"/>
    </row>
    <row r="948" spans="2:12" x14ac:dyDescent="0.2">
      <c r="B948" s="2"/>
      <c r="C948" s="7"/>
      <c r="D948" s="4"/>
      <c r="E948" s="5"/>
      <c r="F948" s="5"/>
      <c r="I948" s="4"/>
      <c r="J948" s="4"/>
      <c r="L948" s="4"/>
    </row>
    <row r="949" spans="2:12" x14ac:dyDescent="0.2">
      <c r="B949" s="2"/>
      <c r="C949" s="7"/>
      <c r="D949" s="4"/>
      <c r="E949" s="5"/>
      <c r="F949" s="5"/>
      <c r="I949" s="4"/>
      <c r="J949" s="4"/>
      <c r="L949" s="4"/>
    </row>
    <row r="950" spans="2:12" x14ac:dyDescent="0.2">
      <c r="B950" s="2"/>
      <c r="C950" s="7"/>
      <c r="D950" s="4"/>
      <c r="E950" s="5"/>
      <c r="F950" s="5"/>
      <c r="I950" s="4"/>
      <c r="J950" s="4"/>
      <c r="L950" s="4"/>
    </row>
    <row r="951" spans="2:12" x14ac:dyDescent="0.2">
      <c r="B951" s="2"/>
      <c r="C951" s="7"/>
      <c r="D951" s="4"/>
      <c r="E951" s="5"/>
      <c r="F951" s="5"/>
      <c r="I951" s="4"/>
      <c r="J951" s="4"/>
      <c r="L951" s="4"/>
    </row>
    <row r="952" spans="2:12" x14ac:dyDescent="0.2">
      <c r="B952" s="2"/>
      <c r="C952" s="7"/>
      <c r="D952" s="4"/>
      <c r="E952" s="5"/>
      <c r="F952" s="5"/>
      <c r="I952" s="4"/>
      <c r="J952" s="4"/>
      <c r="L952" s="4"/>
    </row>
    <row r="953" spans="2:12" x14ac:dyDescent="0.2">
      <c r="B953" s="2"/>
      <c r="C953" s="7"/>
      <c r="D953" s="4"/>
      <c r="E953" s="5"/>
      <c r="F953" s="5"/>
      <c r="I953" s="4"/>
      <c r="J953" s="4"/>
      <c r="L953" s="4"/>
    </row>
    <row r="954" spans="2:12" x14ac:dyDescent="0.2">
      <c r="B954" s="2"/>
      <c r="C954" s="7"/>
      <c r="D954" s="4"/>
      <c r="E954" s="5"/>
      <c r="F954" s="5"/>
      <c r="I954" s="4"/>
      <c r="J954" s="4"/>
      <c r="L954" s="4"/>
    </row>
    <row r="955" spans="2:12" x14ac:dyDescent="0.2">
      <c r="B955" s="2"/>
      <c r="C955" s="7"/>
      <c r="D955" s="4"/>
      <c r="E955" s="5"/>
      <c r="F955" s="5"/>
      <c r="I955" s="4"/>
      <c r="J955" s="4"/>
      <c r="L955" s="4"/>
    </row>
    <row r="956" spans="2:12" x14ac:dyDescent="0.2">
      <c r="B956" s="2"/>
      <c r="C956" s="7"/>
      <c r="D956" s="4"/>
      <c r="E956" s="5"/>
      <c r="F956" s="5"/>
      <c r="I956" s="4"/>
      <c r="J956" s="4"/>
      <c r="L956" s="4"/>
    </row>
    <row r="957" spans="2:12" x14ac:dyDescent="0.2">
      <c r="B957" s="2"/>
      <c r="C957" s="7"/>
      <c r="D957" s="4"/>
      <c r="E957" s="5"/>
      <c r="F957" s="5"/>
      <c r="I957" s="4"/>
      <c r="J957" s="4"/>
      <c r="L957" s="4"/>
    </row>
    <row r="958" spans="2:12" x14ac:dyDescent="0.2">
      <c r="B958" s="2"/>
      <c r="C958" s="7"/>
      <c r="D958" s="4"/>
      <c r="E958" s="5"/>
      <c r="F958" s="5"/>
      <c r="I958" s="4"/>
      <c r="J958" s="4"/>
      <c r="L958" s="4"/>
    </row>
    <row r="959" spans="2:12" x14ac:dyDescent="0.2">
      <c r="B959" s="2"/>
      <c r="C959" s="7"/>
      <c r="D959" s="4"/>
      <c r="E959" s="5"/>
      <c r="F959" s="5"/>
      <c r="I959" s="4"/>
      <c r="J959" s="4"/>
      <c r="L959" s="4"/>
    </row>
    <row r="960" spans="2:12" x14ac:dyDescent="0.2">
      <c r="B960" s="2"/>
      <c r="C960" s="7"/>
      <c r="D960" s="4"/>
      <c r="E960" s="5"/>
      <c r="F960" s="5"/>
      <c r="G960" s="6"/>
      <c r="I960" s="4"/>
      <c r="J960" s="4"/>
      <c r="L960" s="4"/>
    </row>
    <row r="961" spans="2:12" x14ac:dyDescent="0.2">
      <c r="B961" s="2"/>
      <c r="C961" s="7"/>
      <c r="D961" s="4"/>
      <c r="E961" s="5"/>
      <c r="F961" s="5"/>
      <c r="G961" s="6"/>
      <c r="I961" s="4"/>
      <c r="J961" s="4"/>
      <c r="L961" s="4"/>
    </row>
    <row r="962" spans="2:12" x14ac:dyDescent="0.2">
      <c r="B962" s="2"/>
      <c r="C962" s="7"/>
      <c r="D962" s="4"/>
      <c r="E962" s="5"/>
      <c r="F962" s="5"/>
      <c r="G962" s="6"/>
      <c r="I962" s="4"/>
      <c r="J962" s="4"/>
      <c r="L962" s="4"/>
    </row>
    <row r="963" spans="2:12" x14ac:dyDescent="0.2">
      <c r="B963" s="2"/>
      <c r="C963" s="7"/>
      <c r="D963" s="4"/>
      <c r="E963" s="5"/>
      <c r="F963" s="5"/>
      <c r="G963" s="6"/>
      <c r="I963" s="4"/>
      <c r="J963" s="4"/>
      <c r="L963" s="4"/>
    </row>
    <row r="964" spans="2:12" x14ac:dyDescent="0.2">
      <c r="B964" s="2"/>
      <c r="C964" s="7"/>
      <c r="D964" s="4"/>
      <c r="E964" s="5"/>
      <c r="F964" s="5"/>
      <c r="G964" s="6"/>
      <c r="I964" s="4"/>
      <c r="J964" s="4"/>
      <c r="L964" s="4"/>
    </row>
    <row r="965" spans="2:12" x14ac:dyDescent="0.2">
      <c r="B965" s="2"/>
      <c r="C965" s="7"/>
      <c r="D965" s="4"/>
      <c r="E965" s="5"/>
      <c r="F965" s="5"/>
      <c r="G965" s="6"/>
      <c r="I965" s="4"/>
      <c r="J965" s="4"/>
      <c r="L965" s="4"/>
    </row>
    <row r="966" spans="2:12" x14ac:dyDescent="0.2">
      <c r="B966" s="2"/>
      <c r="C966" s="7"/>
      <c r="D966" s="4"/>
      <c r="E966" s="5"/>
      <c r="F966" s="5"/>
      <c r="G966" s="6"/>
      <c r="I966" s="4"/>
      <c r="J966" s="4"/>
      <c r="L966" s="4"/>
    </row>
    <row r="967" spans="2:12" x14ac:dyDescent="0.2">
      <c r="B967" s="2"/>
      <c r="C967" s="7"/>
      <c r="D967" s="4"/>
      <c r="E967" s="5"/>
      <c r="F967" s="5"/>
      <c r="G967" s="6"/>
      <c r="I967" s="4"/>
      <c r="J967" s="4"/>
      <c r="L967" s="4"/>
    </row>
    <row r="968" spans="2:12" x14ac:dyDescent="0.2">
      <c r="B968" s="2"/>
      <c r="C968" s="7"/>
      <c r="D968" s="4"/>
      <c r="E968" s="5"/>
      <c r="F968" s="5"/>
      <c r="G968" s="6"/>
      <c r="I968" s="4"/>
      <c r="J968" s="4"/>
      <c r="L968" s="4"/>
    </row>
    <row r="969" spans="2:12" x14ac:dyDescent="0.2">
      <c r="B969" s="2"/>
      <c r="C969" s="7"/>
      <c r="D969" s="4"/>
      <c r="E969" s="5"/>
      <c r="F969" s="5"/>
      <c r="G969" s="6"/>
      <c r="I969" s="4"/>
      <c r="J969" s="4"/>
      <c r="L969" s="4"/>
    </row>
    <row r="970" spans="2:12" x14ac:dyDescent="0.2">
      <c r="B970" s="2"/>
      <c r="C970" s="7"/>
      <c r="D970" s="4"/>
      <c r="E970" s="5"/>
      <c r="F970" s="5"/>
      <c r="G970" s="6"/>
      <c r="I970" s="4"/>
      <c r="J970" s="4"/>
      <c r="L970" s="4"/>
    </row>
    <row r="971" spans="2:12" x14ac:dyDescent="0.2">
      <c r="B971" s="2"/>
      <c r="C971" s="7"/>
      <c r="D971" s="4"/>
      <c r="E971" s="5"/>
      <c r="F971" s="5"/>
      <c r="G971" s="6"/>
      <c r="I971" s="4"/>
      <c r="J971" s="4"/>
      <c r="L971" s="4"/>
    </row>
    <row r="972" spans="2:12" x14ac:dyDescent="0.2">
      <c r="B972" s="2"/>
      <c r="C972" s="7"/>
      <c r="D972" s="4"/>
      <c r="E972" s="5"/>
      <c r="F972" s="5"/>
      <c r="G972" s="6"/>
      <c r="I972" s="4"/>
      <c r="J972" s="4"/>
      <c r="L972" s="4"/>
    </row>
    <row r="973" spans="2:12" x14ac:dyDescent="0.2">
      <c r="B973" s="2"/>
      <c r="C973" s="7"/>
      <c r="D973" s="4"/>
      <c r="E973" s="5"/>
      <c r="F973" s="5"/>
      <c r="G973" s="6"/>
      <c r="I973" s="4"/>
      <c r="J973" s="4"/>
      <c r="L973" s="4"/>
    </row>
    <row r="974" spans="2:12" x14ac:dyDescent="0.2">
      <c r="B974" s="2"/>
      <c r="C974" s="7"/>
      <c r="D974" s="4"/>
      <c r="E974" s="5"/>
      <c r="F974" s="5"/>
      <c r="G974" s="6"/>
      <c r="I974" s="4"/>
      <c r="J974" s="4"/>
      <c r="L974" s="4"/>
    </row>
    <row r="975" spans="2:12" x14ac:dyDescent="0.2">
      <c r="B975" s="2"/>
      <c r="C975" s="7"/>
      <c r="D975" s="4"/>
      <c r="E975" s="5"/>
      <c r="F975" s="5"/>
      <c r="G975" s="6"/>
      <c r="I975" s="4"/>
      <c r="J975" s="4"/>
      <c r="L975" s="4"/>
    </row>
    <row r="976" spans="2:12" x14ac:dyDescent="0.2">
      <c r="B976" s="2"/>
      <c r="C976" s="7"/>
      <c r="D976" s="4"/>
      <c r="E976" s="5"/>
      <c r="F976" s="5"/>
      <c r="G976" s="6"/>
      <c r="I976" s="4"/>
      <c r="J976" s="4"/>
      <c r="L976" s="4"/>
    </row>
    <row r="977" spans="2:12" x14ac:dyDescent="0.2">
      <c r="B977" s="2"/>
      <c r="C977" s="7"/>
      <c r="D977" s="4"/>
      <c r="E977" s="5"/>
      <c r="F977" s="5"/>
      <c r="G977" s="6"/>
      <c r="I977" s="4"/>
      <c r="J977" s="4"/>
      <c r="L977" s="4"/>
    </row>
    <row r="978" spans="2:12" x14ac:dyDescent="0.2">
      <c r="B978" s="2"/>
      <c r="C978" s="7"/>
      <c r="D978" s="4"/>
      <c r="E978" s="5"/>
      <c r="F978" s="5"/>
      <c r="G978" s="6"/>
      <c r="I978" s="4"/>
      <c r="J978" s="4"/>
      <c r="L978" s="4"/>
    </row>
    <row r="979" spans="2:12" x14ac:dyDescent="0.2">
      <c r="B979" s="2"/>
      <c r="C979" s="7"/>
      <c r="D979" s="4"/>
      <c r="E979" s="5"/>
      <c r="F979" s="5"/>
      <c r="G979" s="6"/>
      <c r="I979" s="4"/>
      <c r="J979" s="4"/>
      <c r="L979" s="4"/>
    </row>
    <row r="980" spans="2:12" x14ac:dyDescent="0.2">
      <c r="B980" s="2"/>
      <c r="C980" s="7"/>
      <c r="D980" s="4"/>
      <c r="E980" s="5"/>
      <c r="F980" s="5"/>
      <c r="G980" s="6"/>
      <c r="I980" s="4"/>
      <c r="J980" s="4"/>
      <c r="L980" s="4"/>
    </row>
    <row r="981" spans="2:12" x14ac:dyDescent="0.2">
      <c r="B981" s="2"/>
      <c r="C981" s="7"/>
      <c r="D981" s="4"/>
      <c r="E981" s="5"/>
      <c r="F981" s="5"/>
      <c r="G981" s="6"/>
      <c r="I981" s="4"/>
      <c r="J981" s="4"/>
      <c r="L981" s="4"/>
    </row>
    <row r="982" spans="2:12" x14ac:dyDescent="0.2">
      <c r="B982" s="2"/>
      <c r="C982" s="7"/>
      <c r="D982" s="4"/>
      <c r="E982" s="5"/>
      <c r="F982" s="5"/>
      <c r="G982" s="6"/>
      <c r="I982" s="4"/>
      <c r="J982" s="4"/>
      <c r="L982" s="4"/>
    </row>
    <row r="983" spans="2:12" x14ac:dyDescent="0.2">
      <c r="B983" s="2"/>
      <c r="C983" s="7"/>
      <c r="D983" s="4"/>
      <c r="E983" s="5"/>
      <c r="F983" s="5"/>
      <c r="G983" s="6"/>
      <c r="I983" s="4"/>
      <c r="J983" s="4"/>
      <c r="L983" s="4"/>
    </row>
    <row r="984" spans="2:12" x14ac:dyDescent="0.2">
      <c r="B984" s="2"/>
      <c r="C984" s="7"/>
      <c r="D984" s="4"/>
      <c r="E984" s="5"/>
      <c r="F984" s="5"/>
      <c r="G984" s="6"/>
      <c r="I984" s="4"/>
      <c r="J984" s="4"/>
      <c r="L984" s="4"/>
    </row>
    <row r="985" spans="2:12" x14ac:dyDescent="0.2">
      <c r="B985" s="2"/>
      <c r="C985" s="7"/>
      <c r="D985" s="4"/>
      <c r="E985" s="5"/>
      <c r="F985" s="5"/>
      <c r="G985" s="6"/>
      <c r="I985" s="4"/>
      <c r="J985" s="4"/>
      <c r="L985" s="4"/>
    </row>
    <row r="986" spans="2:12" x14ac:dyDescent="0.2">
      <c r="B986" s="2"/>
      <c r="C986" s="7"/>
      <c r="D986" s="4"/>
      <c r="E986" s="5"/>
      <c r="F986" s="5"/>
      <c r="G986" s="6"/>
      <c r="I986" s="4"/>
      <c r="J986" s="4"/>
      <c r="L986" s="4"/>
    </row>
    <row r="987" spans="2:12" x14ac:dyDescent="0.2">
      <c r="B987" s="2"/>
      <c r="C987" s="7"/>
      <c r="D987" s="4"/>
      <c r="E987" s="5"/>
      <c r="F987" s="5"/>
      <c r="G987" s="6"/>
      <c r="I987" s="4"/>
      <c r="J987" s="4"/>
      <c r="L987" s="4"/>
    </row>
    <row r="988" spans="2:12" x14ac:dyDescent="0.2">
      <c r="B988" s="2"/>
      <c r="C988" s="7"/>
      <c r="D988" s="4"/>
      <c r="E988" s="5"/>
      <c r="F988" s="5"/>
      <c r="G988" s="6"/>
      <c r="I988" s="4"/>
      <c r="J988" s="4"/>
      <c r="L988" s="4"/>
    </row>
    <row r="989" spans="2:12" x14ac:dyDescent="0.2">
      <c r="B989" s="2"/>
      <c r="C989" s="7"/>
      <c r="D989" s="4"/>
      <c r="E989" s="5"/>
      <c r="F989" s="5"/>
      <c r="G989" s="6"/>
      <c r="I989" s="4"/>
      <c r="J989" s="4"/>
      <c r="L989" s="4"/>
    </row>
    <row r="990" spans="2:12" x14ac:dyDescent="0.2">
      <c r="B990" s="2"/>
      <c r="C990" s="7"/>
      <c r="D990" s="4"/>
      <c r="E990" s="5"/>
      <c r="F990" s="5"/>
      <c r="G990" s="6"/>
      <c r="I990" s="4"/>
      <c r="J990" s="4"/>
      <c r="L990" s="4"/>
    </row>
    <row r="991" spans="2:12" x14ac:dyDescent="0.2">
      <c r="B991" s="2"/>
      <c r="C991" s="7"/>
      <c r="D991" s="4"/>
      <c r="E991" s="5"/>
      <c r="F991" s="5"/>
      <c r="G991" s="6"/>
      <c r="I991" s="4"/>
      <c r="J991" s="4"/>
      <c r="L991" s="4"/>
    </row>
    <row r="992" spans="2:12" x14ac:dyDescent="0.2">
      <c r="B992" s="2"/>
      <c r="C992" s="7"/>
      <c r="D992" s="4"/>
      <c r="E992" s="5"/>
      <c r="F992" s="5"/>
      <c r="G992" s="6"/>
      <c r="I992" s="4"/>
      <c r="J992" s="4"/>
      <c r="L992" s="4"/>
    </row>
    <row r="993" spans="2:12" x14ac:dyDescent="0.2">
      <c r="B993" s="2"/>
      <c r="C993" s="7"/>
      <c r="D993" s="4"/>
      <c r="E993" s="5"/>
      <c r="F993" s="5"/>
      <c r="G993" s="6"/>
      <c r="I993" s="4"/>
      <c r="J993" s="4"/>
      <c r="L993" s="4"/>
    </row>
    <row r="994" spans="2:12" x14ac:dyDescent="0.2">
      <c r="B994" s="2"/>
      <c r="C994" s="7"/>
      <c r="D994" s="4"/>
      <c r="E994" s="5"/>
      <c r="F994" s="5"/>
      <c r="G994" s="6"/>
      <c r="I994" s="4"/>
      <c r="J994" s="4"/>
      <c r="L994" s="4"/>
    </row>
    <row r="995" spans="2:12" x14ac:dyDescent="0.2">
      <c r="B995" s="2"/>
      <c r="C995" s="7"/>
      <c r="D995" s="4"/>
      <c r="E995" s="5"/>
      <c r="F995" s="5"/>
      <c r="G995" s="6"/>
      <c r="I995" s="4"/>
      <c r="J995" s="4"/>
      <c r="L995" s="4"/>
    </row>
    <row r="996" spans="2:12" x14ac:dyDescent="0.2">
      <c r="B996" s="2"/>
      <c r="C996" s="7"/>
      <c r="D996" s="4"/>
      <c r="E996" s="5"/>
      <c r="F996" s="5"/>
      <c r="G996" s="6"/>
      <c r="I996" s="4"/>
      <c r="J996" s="4"/>
      <c r="L996" s="4"/>
    </row>
    <row r="997" spans="2:12" x14ac:dyDescent="0.2">
      <c r="B997" s="2"/>
      <c r="C997" s="7"/>
      <c r="D997" s="4"/>
      <c r="E997" s="5"/>
      <c r="F997" s="5"/>
      <c r="G997" s="6"/>
      <c r="I997" s="4"/>
      <c r="J997" s="4"/>
      <c r="L997" s="4"/>
    </row>
    <row r="998" spans="2:12" x14ac:dyDescent="0.2">
      <c r="B998" s="2"/>
      <c r="C998" s="7"/>
      <c r="D998" s="4"/>
      <c r="E998" s="5"/>
      <c r="F998" s="5"/>
      <c r="G998" s="6"/>
      <c r="I998" s="4"/>
      <c r="J998" s="4"/>
      <c r="L998" s="4"/>
    </row>
    <row r="999" spans="2:12" x14ac:dyDescent="0.2">
      <c r="B999" s="2"/>
      <c r="C999" s="7"/>
      <c r="D999" s="4"/>
      <c r="E999" s="5"/>
      <c r="F999" s="5"/>
      <c r="G999" s="6"/>
      <c r="I999" s="4"/>
      <c r="J999" s="4"/>
      <c r="L999" s="4"/>
    </row>
    <row r="1000" spans="2:12" x14ac:dyDescent="0.2">
      <c r="B1000" s="2"/>
      <c r="C1000" s="7"/>
      <c r="D1000" s="4"/>
      <c r="E1000" s="5"/>
      <c r="F1000" s="5"/>
      <c r="G1000" s="6"/>
      <c r="I1000" s="4"/>
      <c r="J1000" s="4"/>
      <c r="L1000" s="4"/>
    </row>
    <row r="1001" spans="2:12" x14ac:dyDescent="0.2">
      <c r="B1001" s="2"/>
      <c r="C1001" s="7"/>
      <c r="D1001" s="4"/>
      <c r="E1001" s="5"/>
      <c r="F1001" s="5"/>
      <c r="G1001" s="6"/>
      <c r="I1001" s="4"/>
      <c r="J1001" s="4"/>
      <c r="L1001" s="4"/>
    </row>
    <row r="1002" spans="2:12" x14ac:dyDescent="0.2">
      <c r="B1002" s="2"/>
      <c r="C1002" s="7"/>
      <c r="D1002" s="4"/>
      <c r="E1002" s="5"/>
      <c r="F1002" s="5"/>
      <c r="G1002" s="6"/>
      <c r="I1002" s="4"/>
      <c r="J1002" s="4"/>
      <c r="L1002" s="4"/>
    </row>
    <row r="1003" spans="2:12" x14ac:dyDescent="0.2">
      <c r="B1003" s="2"/>
      <c r="C1003" s="7"/>
      <c r="D1003" s="4"/>
      <c r="E1003" s="5"/>
      <c r="F1003" s="5"/>
      <c r="G1003" s="6"/>
      <c r="I1003" s="4"/>
      <c r="J1003" s="4"/>
      <c r="L1003" s="4"/>
    </row>
    <row r="1004" spans="2:12" x14ac:dyDescent="0.2">
      <c r="B1004" s="2"/>
      <c r="C1004" s="7"/>
      <c r="D1004" s="4"/>
      <c r="E1004" s="5"/>
      <c r="F1004" s="5"/>
      <c r="G1004" s="6"/>
      <c r="I1004" s="4"/>
      <c r="J1004" s="4"/>
      <c r="L1004" s="4"/>
    </row>
    <row r="1005" spans="2:12" x14ac:dyDescent="0.2">
      <c r="B1005" s="2"/>
      <c r="C1005" s="7"/>
      <c r="D1005" s="4"/>
      <c r="E1005" s="5"/>
      <c r="F1005" s="5"/>
      <c r="G1005" s="6"/>
      <c r="I1005" s="4"/>
      <c r="J1005" s="4"/>
      <c r="L1005" s="4"/>
    </row>
    <row r="1006" spans="2:12" x14ac:dyDescent="0.2">
      <c r="B1006" s="2"/>
      <c r="C1006" s="7"/>
      <c r="D1006" s="4"/>
      <c r="E1006" s="5"/>
      <c r="F1006" s="5"/>
      <c r="G1006" s="6"/>
      <c r="I1006" s="4"/>
      <c r="J1006" s="4"/>
      <c r="L1006" s="4"/>
    </row>
    <row r="1007" spans="2:12" x14ac:dyDescent="0.2">
      <c r="B1007" s="2"/>
      <c r="C1007" s="7"/>
      <c r="D1007" s="4"/>
      <c r="E1007" s="5"/>
      <c r="F1007" s="5"/>
      <c r="I1007" s="4"/>
      <c r="J1007" s="4"/>
      <c r="L1007" s="4"/>
    </row>
    <row r="1008" spans="2:12" x14ac:dyDescent="0.2">
      <c r="B1008" s="2"/>
      <c r="C1008" s="7"/>
      <c r="D1008" s="4"/>
      <c r="E1008" s="5"/>
      <c r="F1008" s="5"/>
      <c r="I1008" s="4"/>
      <c r="J1008" s="4"/>
      <c r="L1008" s="4"/>
    </row>
    <row r="1009" spans="2:12" x14ac:dyDescent="0.2">
      <c r="B1009" s="2"/>
      <c r="C1009" s="7"/>
      <c r="D1009" s="4"/>
      <c r="E1009" s="5"/>
      <c r="F1009" s="5"/>
      <c r="I1009" s="4"/>
      <c r="J1009" s="4"/>
      <c r="L1009" s="4"/>
    </row>
    <row r="1010" spans="2:12" x14ac:dyDescent="0.2">
      <c r="B1010" s="2"/>
      <c r="C1010" s="7"/>
      <c r="D1010" s="4"/>
      <c r="E1010" s="5"/>
      <c r="F1010" s="5"/>
      <c r="I1010" s="4"/>
      <c r="J1010" s="4"/>
      <c r="L1010" s="4"/>
    </row>
    <row r="1011" spans="2:12" x14ac:dyDescent="0.2">
      <c r="B1011" s="2"/>
      <c r="C1011" s="7"/>
      <c r="D1011" s="4"/>
      <c r="E1011" s="5"/>
      <c r="F1011" s="5"/>
      <c r="I1011" s="4"/>
      <c r="J1011" s="4"/>
      <c r="L1011" s="4"/>
    </row>
    <row r="1012" spans="2:12" x14ac:dyDescent="0.2">
      <c r="B1012" s="2"/>
      <c r="C1012" s="7"/>
      <c r="D1012" s="4"/>
      <c r="E1012" s="5"/>
      <c r="F1012" s="5"/>
      <c r="I1012" s="4"/>
      <c r="J1012" s="4"/>
      <c r="L1012" s="4"/>
    </row>
    <row r="1013" spans="2:12" x14ac:dyDescent="0.2">
      <c r="B1013" s="2"/>
      <c r="C1013" s="7"/>
      <c r="D1013" s="4"/>
      <c r="E1013" s="5"/>
      <c r="F1013" s="5"/>
      <c r="I1013" s="4"/>
      <c r="J1013" s="4"/>
      <c r="L1013" s="4"/>
    </row>
    <row r="1014" spans="2:12" x14ac:dyDescent="0.2">
      <c r="B1014" s="2"/>
      <c r="C1014" s="7"/>
      <c r="D1014" s="4"/>
      <c r="E1014" s="5"/>
      <c r="F1014" s="5"/>
      <c r="I1014" s="4"/>
      <c r="J1014" s="4"/>
      <c r="L1014" s="4"/>
    </row>
    <row r="1015" spans="2:12" x14ac:dyDescent="0.2">
      <c r="B1015" s="2"/>
      <c r="C1015" s="7"/>
      <c r="D1015" s="4"/>
      <c r="E1015" s="5"/>
      <c r="F1015" s="5"/>
      <c r="I1015" s="4"/>
      <c r="J1015" s="4"/>
      <c r="L1015" s="4"/>
    </row>
    <row r="1016" spans="2:12" x14ac:dyDescent="0.2">
      <c r="B1016" s="2"/>
      <c r="C1016" s="7"/>
      <c r="D1016" s="4"/>
      <c r="E1016" s="5"/>
      <c r="F1016" s="5"/>
      <c r="I1016" s="4"/>
      <c r="J1016" s="4"/>
      <c r="L1016" s="4"/>
    </row>
    <row r="1017" spans="2:12" x14ac:dyDescent="0.2">
      <c r="B1017" s="2"/>
      <c r="C1017" s="7"/>
      <c r="D1017" s="4"/>
      <c r="E1017" s="5"/>
      <c r="F1017" s="5"/>
      <c r="I1017" s="4"/>
      <c r="J1017" s="4"/>
      <c r="L1017" s="4"/>
    </row>
    <row r="1018" spans="2:12" x14ac:dyDescent="0.2">
      <c r="B1018" s="2"/>
      <c r="C1018" s="7"/>
      <c r="D1018" s="4"/>
      <c r="E1018" s="5"/>
      <c r="F1018" s="5"/>
      <c r="I1018" s="4"/>
      <c r="J1018" s="4"/>
      <c r="L1018" s="4"/>
    </row>
    <row r="1019" spans="2:12" x14ac:dyDescent="0.2">
      <c r="B1019" s="2"/>
      <c r="C1019" s="7"/>
      <c r="D1019" s="4"/>
      <c r="E1019" s="5"/>
      <c r="F1019" s="5"/>
      <c r="I1019" s="4"/>
      <c r="J1019" s="4"/>
      <c r="L1019" s="4"/>
    </row>
    <row r="1020" spans="2:12" x14ac:dyDescent="0.2">
      <c r="B1020" s="2"/>
      <c r="C1020" s="7"/>
      <c r="D1020" s="4"/>
      <c r="E1020" s="5"/>
      <c r="F1020" s="5"/>
      <c r="I1020" s="4"/>
      <c r="J1020" s="4"/>
      <c r="L1020" s="4"/>
    </row>
    <row r="1021" spans="2:12" x14ac:dyDescent="0.2">
      <c r="B1021" s="2"/>
      <c r="C1021" s="7"/>
      <c r="D1021" s="4"/>
      <c r="E1021" s="5"/>
      <c r="F1021" s="5"/>
      <c r="I1021" s="4"/>
      <c r="J1021" s="4"/>
      <c r="L1021" s="4"/>
    </row>
    <row r="1022" spans="2:12" x14ac:dyDescent="0.2">
      <c r="B1022" s="2"/>
      <c r="C1022" s="7"/>
      <c r="D1022" s="4"/>
      <c r="E1022" s="5"/>
      <c r="F1022" s="5"/>
      <c r="I1022" s="4"/>
      <c r="J1022" s="4"/>
      <c r="L1022" s="4"/>
    </row>
    <row r="1023" spans="2:12" x14ac:dyDescent="0.2">
      <c r="B1023" s="2"/>
      <c r="C1023" s="7"/>
      <c r="D1023" s="4"/>
      <c r="E1023" s="5"/>
      <c r="F1023" s="5"/>
      <c r="I1023" s="4"/>
      <c r="J1023" s="4"/>
      <c r="L1023" s="4"/>
    </row>
    <row r="1024" spans="2:12" x14ac:dyDescent="0.2">
      <c r="B1024" s="2"/>
      <c r="C1024" s="7"/>
      <c r="D1024" s="4"/>
      <c r="E1024" s="5"/>
      <c r="F1024" s="5"/>
      <c r="I1024" s="4"/>
      <c r="J1024" s="4"/>
      <c r="L1024" s="4"/>
    </row>
    <row r="1025" spans="2:12" x14ac:dyDescent="0.2">
      <c r="B1025" s="2"/>
      <c r="C1025" s="7"/>
      <c r="D1025" s="4"/>
      <c r="E1025" s="5"/>
      <c r="F1025" s="5"/>
      <c r="I1025" s="4"/>
      <c r="J1025" s="4"/>
      <c r="L1025" s="4"/>
    </row>
    <row r="1026" spans="2:12" x14ac:dyDescent="0.2">
      <c r="B1026" s="2"/>
      <c r="C1026" s="7"/>
      <c r="D1026" s="4"/>
      <c r="E1026" s="5"/>
      <c r="F1026" s="5"/>
      <c r="I1026" s="4"/>
      <c r="J1026" s="4"/>
      <c r="L1026" s="4"/>
    </row>
    <row r="1027" spans="2:12" x14ac:dyDescent="0.2">
      <c r="B1027" s="2"/>
      <c r="C1027" s="7"/>
      <c r="D1027" s="4"/>
      <c r="E1027" s="5"/>
      <c r="F1027" s="5"/>
      <c r="I1027" s="4"/>
      <c r="J1027" s="4"/>
      <c r="L1027" s="4"/>
    </row>
    <row r="1028" spans="2:12" x14ac:dyDescent="0.2">
      <c r="B1028" s="2"/>
      <c r="C1028" s="7"/>
      <c r="D1028" s="4"/>
      <c r="E1028" s="5"/>
      <c r="F1028" s="5"/>
      <c r="I1028" s="4"/>
      <c r="J1028" s="4"/>
      <c r="L1028" s="4"/>
    </row>
    <row r="1029" spans="2:12" x14ac:dyDescent="0.2">
      <c r="B1029" s="2"/>
      <c r="C1029" s="7"/>
      <c r="D1029" s="4"/>
      <c r="E1029" s="5"/>
      <c r="F1029" s="5"/>
      <c r="I1029" s="4"/>
      <c r="J1029" s="4"/>
      <c r="L1029" s="4"/>
    </row>
    <row r="1030" spans="2:12" x14ac:dyDescent="0.2">
      <c r="B1030" s="2"/>
      <c r="C1030" s="7"/>
      <c r="D1030" s="4"/>
      <c r="E1030" s="5"/>
      <c r="F1030" s="5"/>
      <c r="I1030" s="4"/>
      <c r="J1030" s="4"/>
      <c r="L1030" s="4"/>
    </row>
    <row r="1031" spans="2:12" x14ac:dyDescent="0.2">
      <c r="B1031" s="2"/>
      <c r="C1031" s="7"/>
      <c r="D1031" s="4"/>
      <c r="E1031" s="5"/>
      <c r="F1031" s="5"/>
      <c r="I1031" s="4"/>
      <c r="J1031" s="4"/>
      <c r="L1031" s="4"/>
    </row>
    <row r="1032" spans="2:12" x14ac:dyDescent="0.2">
      <c r="B1032" s="2"/>
      <c r="C1032" s="7"/>
      <c r="D1032" s="4"/>
      <c r="E1032" s="5"/>
      <c r="F1032" s="5"/>
      <c r="I1032" s="4"/>
      <c r="J1032" s="4"/>
      <c r="L1032" s="4"/>
    </row>
    <row r="1033" spans="2:12" x14ac:dyDescent="0.2">
      <c r="B1033" s="2"/>
      <c r="C1033" s="7"/>
      <c r="D1033" s="4"/>
      <c r="E1033" s="5"/>
      <c r="F1033" s="5"/>
      <c r="I1033" s="4"/>
      <c r="J1033" s="4"/>
      <c r="L1033" s="4"/>
    </row>
    <row r="1034" spans="2:12" x14ac:dyDescent="0.2">
      <c r="B1034" s="2"/>
      <c r="C1034" s="7"/>
      <c r="D1034" s="4"/>
      <c r="E1034" s="5"/>
      <c r="F1034" s="5"/>
      <c r="I1034" s="4"/>
      <c r="J1034" s="4"/>
      <c r="L1034" s="4"/>
    </row>
    <row r="1035" spans="2:12" x14ac:dyDescent="0.2">
      <c r="B1035" s="2"/>
      <c r="C1035" s="7"/>
      <c r="D1035" s="4"/>
      <c r="E1035" s="5"/>
      <c r="F1035" s="5"/>
      <c r="I1035" s="4"/>
      <c r="J1035" s="4"/>
      <c r="L1035" s="4"/>
    </row>
    <row r="1036" spans="2:12" x14ac:dyDescent="0.2">
      <c r="B1036" s="2"/>
      <c r="C1036" s="7"/>
      <c r="D1036" s="4"/>
      <c r="E1036" s="5"/>
      <c r="F1036" s="5"/>
      <c r="I1036" s="4"/>
      <c r="J1036" s="4"/>
      <c r="L1036" s="4"/>
    </row>
    <row r="1037" spans="2:12" x14ac:dyDescent="0.2">
      <c r="B1037" s="2"/>
      <c r="C1037" s="7"/>
      <c r="D1037" s="4"/>
      <c r="E1037" s="5"/>
      <c r="F1037" s="5"/>
      <c r="I1037" s="4"/>
      <c r="J1037" s="4"/>
      <c r="L1037" s="4"/>
    </row>
    <row r="1038" spans="2:12" x14ac:dyDescent="0.2">
      <c r="B1038" s="2"/>
      <c r="C1038" s="7"/>
      <c r="D1038" s="4"/>
      <c r="E1038" s="5"/>
      <c r="F1038" s="5"/>
      <c r="I1038" s="4"/>
      <c r="J1038" s="4"/>
      <c r="L1038" s="4"/>
    </row>
    <row r="1039" spans="2:12" x14ac:dyDescent="0.2">
      <c r="B1039" s="2"/>
      <c r="C1039" s="7"/>
      <c r="D1039" s="4"/>
      <c r="E1039" s="5"/>
      <c r="F1039" s="5"/>
      <c r="I1039" s="4"/>
      <c r="J1039" s="4"/>
      <c r="L1039" s="4"/>
    </row>
    <row r="1040" spans="2:12" x14ac:dyDescent="0.2">
      <c r="B1040" s="2"/>
      <c r="C1040" s="7"/>
      <c r="D1040" s="4"/>
      <c r="E1040" s="5"/>
      <c r="F1040" s="5"/>
      <c r="I1040" s="4"/>
      <c r="J1040" s="4"/>
      <c r="L1040" s="4"/>
    </row>
    <row r="1041" spans="2:12" x14ac:dyDescent="0.2">
      <c r="B1041" s="2"/>
      <c r="C1041" s="7"/>
      <c r="D1041" s="4"/>
      <c r="E1041" s="5"/>
      <c r="F1041" s="5"/>
      <c r="I1041" s="4"/>
      <c r="J1041" s="4"/>
      <c r="L1041" s="4"/>
    </row>
    <row r="1042" spans="2:12" x14ac:dyDescent="0.2">
      <c r="B1042" s="2"/>
      <c r="C1042" s="7"/>
      <c r="D1042" s="4"/>
      <c r="E1042" s="5"/>
      <c r="F1042" s="5"/>
      <c r="I1042" s="4"/>
      <c r="J1042" s="4"/>
      <c r="L1042" s="4"/>
    </row>
    <row r="1043" spans="2:12" x14ac:dyDescent="0.2">
      <c r="B1043" s="2"/>
      <c r="C1043" s="7"/>
      <c r="D1043" s="4"/>
      <c r="E1043" s="5"/>
      <c r="F1043" s="5"/>
      <c r="I1043" s="4"/>
      <c r="J1043" s="4"/>
      <c r="L1043" s="4"/>
    </row>
    <row r="1044" spans="2:12" x14ac:dyDescent="0.2">
      <c r="B1044" s="2"/>
      <c r="C1044" s="7"/>
      <c r="D1044" s="4"/>
      <c r="E1044" s="5"/>
      <c r="F1044" s="5"/>
      <c r="I1044" s="4"/>
      <c r="J1044" s="4"/>
      <c r="L1044" s="4"/>
    </row>
    <row r="1045" spans="2:12" x14ac:dyDescent="0.2">
      <c r="B1045" s="2"/>
      <c r="C1045" s="7"/>
      <c r="D1045" s="4"/>
      <c r="E1045" s="5"/>
      <c r="F1045" s="5"/>
      <c r="I1045" s="4"/>
      <c r="J1045" s="4"/>
      <c r="L1045" s="4"/>
    </row>
    <row r="1046" spans="2:12" x14ac:dyDescent="0.2">
      <c r="B1046" s="2"/>
      <c r="C1046" s="7"/>
      <c r="D1046" s="4"/>
      <c r="E1046" s="5"/>
      <c r="F1046" s="5"/>
      <c r="I1046" s="4"/>
      <c r="J1046" s="4"/>
      <c r="L1046" s="4"/>
    </row>
    <row r="1047" spans="2:12" x14ac:dyDescent="0.2">
      <c r="B1047" s="2"/>
      <c r="C1047" s="7"/>
      <c r="D1047" s="4"/>
      <c r="E1047" s="5"/>
      <c r="F1047" s="5"/>
      <c r="I1047" s="4"/>
      <c r="J1047" s="4"/>
      <c r="L1047" s="4"/>
    </row>
    <row r="1048" spans="2:12" x14ac:dyDescent="0.2">
      <c r="B1048" s="2"/>
      <c r="C1048" s="7"/>
      <c r="D1048" s="4"/>
      <c r="E1048" s="5"/>
      <c r="F1048" s="5"/>
      <c r="I1048" s="4"/>
      <c r="J1048" s="4"/>
      <c r="L1048" s="4"/>
    </row>
    <row r="1049" spans="2:12" x14ac:dyDescent="0.2">
      <c r="B1049" s="2"/>
      <c r="C1049" s="7"/>
      <c r="D1049" s="4"/>
      <c r="E1049" s="5"/>
      <c r="F1049" s="5"/>
      <c r="I1049" s="4"/>
      <c r="J1049" s="4"/>
      <c r="L1049" s="4"/>
    </row>
    <row r="1050" spans="2:12" x14ac:dyDescent="0.2">
      <c r="B1050" s="2"/>
      <c r="C1050" s="7"/>
      <c r="D1050" s="4"/>
      <c r="E1050" s="5"/>
      <c r="F1050" s="5"/>
      <c r="I1050" s="4"/>
      <c r="J1050" s="4"/>
      <c r="L1050" s="4"/>
    </row>
    <row r="1051" spans="2:12" x14ac:dyDescent="0.2">
      <c r="B1051" s="2"/>
      <c r="C1051" s="7"/>
      <c r="D1051" s="4"/>
      <c r="E1051" s="5"/>
      <c r="F1051" s="5"/>
      <c r="I1051" s="4"/>
      <c r="J1051" s="4"/>
      <c r="L1051" s="4"/>
    </row>
    <row r="1052" spans="2:12" x14ac:dyDescent="0.2">
      <c r="B1052" s="2"/>
      <c r="C1052" s="7"/>
      <c r="D1052" s="4"/>
      <c r="E1052" s="5"/>
      <c r="F1052" s="5"/>
      <c r="G1052" s="6"/>
      <c r="I1052" s="4"/>
      <c r="J1052" s="4"/>
      <c r="L1052" s="4"/>
    </row>
    <row r="1053" spans="2:12" x14ac:dyDescent="0.2">
      <c r="B1053" s="2"/>
      <c r="C1053" s="7"/>
      <c r="D1053" s="4"/>
      <c r="E1053" s="5"/>
      <c r="F1053" s="5"/>
      <c r="G1053" s="6"/>
      <c r="I1053" s="4"/>
      <c r="J1053" s="4"/>
      <c r="L1053" s="4"/>
    </row>
    <row r="1054" spans="2:12" x14ac:dyDescent="0.2">
      <c r="B1054" s="2"/>
      <c r="C1054" s="7"/>
      <c r="D1054" s="4"/>
      <c r="E1054" s="5"/>
      <c r="F1054" s="5"/>
      <c r="G1054" s="6"/>
      <c r="I1054" s="4"/>
      <c r="J1054" s="4"/>
      <c r="L1054" s="4"/>
    </row>
    <row r="1055" spans="2:12" x14ac:dyDescent="0.2">
      <c r="B1055" s="2"/>
      <c r="C1055" s="7"/>
      <c r="D1055" s="4"/>
      <c r="E1055" s="5"/>
      <c r="F1055" s="5"/>
      <c r="G1055" s="6"/>
      <c r="I1055" s="4"/>
      <c r="J1055" s="4"/>
      <c r="L1055" s="4"/>
    </row>
    <row r="1056" spans="2:12" x14ac:dyDescent="0.2">
      <c r="B1056" s="2"/>
      <c r="C1056" s="7"/>
      <c r="D1056" s="4"/>
      <c r="E1056" s="5"/>
      <c r="F1056" s="5"/>
      <c r="G1056" s="6"/>
      <c r="I1056" s="4"/>
      <c r="J1056" s="4"/>
      <c r="L1056" s="4"/>
    </row>
    <row r="1057" spans="2:12" x14ac:dyDescent="0.2">
      <c r="B1057" s="2"/>
      <c r="C1057" s="7"/>
      <c r="D1057" s="4"/>
      <c r="E1057" s="5"/>
      <c r="F1057" s="5"/>
      <c r="G1057" s="6"/>
      <c r="I1057" s="4"/>
      <c r="J1057" s="4"/>
      <c r="L1057" s="4"/>
    </row>
    <row r="1058" spans="2:12" x14ac:dyDescent="0.2">
      <c r="B1058" s="2"/>
      <c r="C1058" s="7"/>
      <c r="D1058" s="4"/>
      <c r="E1058" s="5"/>
      <c r="F1058" s="5"/>
      <c r="G1058" s="6"/>
      <c r="I1058" s="4"/>
      <c r="J1058" s="4"/>
      <c r="L1058" s="4"/>
    </row>
    <row r="1059" spans="2:12" x14ac:dyDescent="0.2">
      <c r="B1059" s="2"/>
      <c r="C1059" s="7"/>
      <c r="D1059" s="4"/>
      <c r="E1059" s="5"/>
      <c r="F1059" s="5"/>
      <c r="G1059" s="6"/>
      <c r="I1059" s="4"/>
      <c r="J1059" s="4"/>
      <c r="L1059" s="4"/>
    </row>
    <row r="1060" spans="2:12" x14ac:dyDescent="0.2">
      <c r="B1060" s="2"/>
      <c r="C1060" s="7"/>
      <c r="D1060" s="4"/>
      <c r="E1060" s="5"/>
      <c r="F1060" s="5"/>
      <c r="G1060" s="6"/>
      <c r="I1060" s="4"/>
      <c r="J1060" s="4"/>
      <c r="L1060" s="4"/>
    </row>
    <row r="1061" spans="2:12" x14ac:dyDescent="0.2">
      <c r="B1061" s="2"/>
      <c r="C1061" s="7"/>
      <c r="D1061" s="4"/>
      <c r="E1061" s="5"/>
      <c r="F1061" s="5"/>
      <c r="G1061" s="6"/>
      <c r="I1061" s="4"/>
      <c r="J1061" s="4"/>
      <c r="L1061" s="4"/>
    </row>
    <row r="1062" spans="2:12" x14ac:dyDescent="0.2">
      <c r="B1062" s="2"/>
      <c r="C1062" s="7"/>
      <c r="D1062" s="4"/>
      <c r="E1062" s="5"/>
      <c r="F1062" s="5"/>
      <c r="G1062" s="6"/>
      <c r="I1062" s="4"/>
      <c r="J1062" s="4"/>
      <c r="L1062" s="4"/>
    </row>
    <row r="1063" spans="2:12" x14ac:dyDescent="0.2">
      <c r="B1063" s="2"/>
      <c r="C1063" s="7"/>
      <c r="D1063" s="4"/>
      <c r="E1063" s="5"/>
      <c r="F1063" s="5"/>
      <c r="G1063" s="6"/>
      <c r="I1063" s="4"/>
      <c r="J1063" s="4"/>
      <c r="L1063" s="4"/>
    </row>
    <row r="1064" spans="2:12" x14ac:dyDescent="0.2">
      <c r="B1064" s="2"/>
      <c r="C1064" s="7"/>
      <c r="D1064" s="4"/>
      <c r="E1064" s="5"/>
      <c r="F1064" s="5"/>
      <c r="G1064" s="6"/>
      <c r="I1064" s="4"/>
      <c r="J1064" s="4"/>
      <c r="L1064" s="4"/>
    </row>
    <row r="1065" spans="2:12" x14ac:dyDescent="0.2">
      <c r="B1065" s="2"/>
      <c r="C1065" s="7"/>
      <c r="D1065" s="4"/>
      <c r="E1065" s="5"/>
      <c r="F1065" s="5"/>
      <c r="G1065" s="6"/>
      <c r="I1065" s="4"/>
      <c r="J1065" s="4"/>
      <c r="L1065" s="4"/>
    </row>
    <row r="1066" spans="2:12" x14ac:dyDescent="0.2">
      <c r="B1066" s="2"/>
      <c r="C1066" s="7"/>
      <c r="D1066" s="4"/>
      <c r="E1066" s="5"/>
      <c r="F1066" s="5"/>
      <c r="G1066" s="6"/>
      <c r="I1066" s="4"/>
      <c r="J1066" s="4"/>
      <c r="L1066" s="4"/>
    </row>
    <row r="1067" spans="2:12" x14ac:dyDescent="0.2">
      <c r="B1067" s="2"/>
      <c r="C1067" s="7"/>
      <c r="D1067" s="4"/>
      <c r="E1067" s="5"/>
      <c r="F1067" s="5"/>
      <c r="G1067" s="6"/>
      <c r="I1067" s="4"/>
      <c r="J1067" s="4"/>
      <c r="L1067" s="4"/>
    </row>
    <row r="1068" spans="2:12" x14ac:dyDescent="0.2">
      <c r="B1068" s="2"/>
      <c r="C1068" s="7"/>
      <c r="D1068" s="4"/>
      <c r="E1068" s="5"/>
      <c r="F1068" s="5"/>
      <c r="G1068" s="6"/>
      <c r="I1068" s="4"/>
      <c r="J1068" s="4"/>
      <c r="L1068" s="4"/>
    </row>
    <row r="1069" spans="2:12" x14ac:dyDescent="0.2">
      <c r="B1069" s="2"/>
      <c r="C1069" s="7"/>
      <c r="D1069" s="4"/>
      <c r="E1069" s="5"/>
      <c r="F1069" s="5"/>
      <c r="G1069" s="6"/>
      <c r="I1069" s="4"/>
      <c r="J1069" s="4"/>
      <c r="L1069" s="4"/>
    </row>
    <row r="1070" spans="2:12" x14ac:dyDescent="0.2">
      <c r="B1070" s="2"/>
      <c r="C1070" s="7"/>
      <c r="D1070" s="4"/>
      <c r="E1070" s="5"/>
      <c r="F1070" s="5"/>
      <c r="G1070" s="6"/>
      <c r="I1070" s="4"/>
      <c r="J1070" s="4"/>
      <c r="L1070" s="4"/>
    </row>
    <row r="1071" spans="2:12" x14ac:dyDescent="0.2">
      <c r="B1071" s="2"/>
      <c r="C1071" s="7"/>
      <c r="D1071" s="4"/>
      <c r="E1071" s="5"/>
      <c r="F1071" s="5"/>
      <c r="G1071" s="6"/>
      <c r="I1071" s="4"/>
      <c r="J1071" s="4"/>
      <c r="L1071" s="4"/>
    </row>
    <row r="1072" spans="2:12" x14ac:dyDescent="0.2">
      <c r="B1072" s="2"/>
      <c r="C1072" s="7"/>
      <c r="D1072" s="4"/>
      <c r="E1072" s="5"/>
      <c r="F1072" s="5"/>
      <c r="G1072" s="6"/>
      <c r="I1072" s="4"/>
      <c r="J1072" s="4"/>
      <c r="L1072" s="4"/>
    </row>
    <row r="1073" spans="2:12" x14ac:dyDescent="0.2">
      <c r="B1073" s="2"/>
      <c r="C1073" s="7"/>
      <c r="D1073" s="4"/>
      <c r="E1073" s="5"/>
      <c r="F1073" s="5"/>
      <c r="G1073" s="6"/>
      <c r="I1073" s="4"/>
      <c r="J1073" s="4"/>
      <c r="L1073" s="4"/>
    </row>
    <row r="1074" spans="2:12" x14ac:dyDescent="0.2">
      <c r="B1074" s="2"/>
      <c r="C1074" s="7"/>
      <c r="D1074" s="4"/>
      <c r="E1074" s="5"/>
      <c r="F1074" s="5"/>
      <c r="G1074" s="6"/>
      <c r="I1074" s="4"/>
      <c r="J1074" s="4"/>
      <c r="L1074" s="4"/>
    </row>
    <row r="1075" spans="2:12" x14ac:dyDescent="0.2">
      <c r="B1075" s="2"/>
      <c r="C1075" s="7"/>
      <c r="D1075" s="4"/>
      <c r="E1075" s="5"/>
      <c r="F1075" s="5"/>
      <c r="G1075" s="6"/>
      <c r="I1075" s="4"/>
      <c r="J1075" s="4"/>
      <c r="L1075" s="4"/>
    </row>
    <row r="1076" spans="2:12" x14ac:dyDescent="0.2">
      <c r="B1076" s="2"/>
      <c r="C1076" s="7"/>
      <c r="D1076" s="4"/>
      <c r="E1076" s="5"/>
      <c r="F1076" s="5"/>
      <c r="G1076" s="6"/>
      <c r="I1076" s="4"/>
      <c r="J1076" s="4"/>
      <c r="L1076" s="4"/>
    </row>
    <row r="1077" spans="2:12" x14ac:dyDescent="0.2">
      <c r="B1077" s="2"/>
      <c r="C1077" s="7"/>
      <c r="D1077" s="4"/>
      <c r="E1077" s="5"/>
      <c r="F1077" s="5"/>
      <c r="G1077" s="6"/>
      <c r="I1077" s="4"/>
      <c r="J1077" s="4"/>
      <c r="L1077" s="4"/>
    </row>
    <row r="1078" spans="2:12" x14ac:dyDescent="0.2">
      <c r="B1078" s="2"/>
      <c r="C1078" s="7"/>
      <c r="D1078" s="4"/>
      <c r="E1078" s="5"/>
      <c r="F1078" s="5"/>
      <c r="G1078" s="6"/>
      <c r="I1078" s="4"/>
      <c r="J1078" s="4"/>
      <c r="L1078" s="4"/>
    </row>
    <row r="1079" spans="2:12" x14ac:dyDescent="0.2">
      <c r="B1079" s="2"/>
      <c r="C1079" s="7"/>
      <c r="D1079" s="4"/>
      <c r="E1079" s="5"/>
      <c r="F1079" s="5"/>
      <c r="G1079" s="6"/>
      <c r="I1079" s="4"/>
      <c r="J1079" s="4"/>
      <c r="L1079" s="4"/>
    </row>
    <row r="1080" spans="2:12" x14ac:dyDescent="0.2">
      <c r="B1080" s="2"/>
      <c r="C1080" s="7"/>
      <c r="D1080" s="4"/>
      <c r="E1080" s="5"/>
      <c r="F1080" s="5"/>
      <c r="G1080" s="6"/>
      <c r="I1080" s="4"/>
      <c r="J1080" s="4"/>
      <c r="L1080" s="4"/>
    </row>
    <row r="1081" spans="2:12" x14ac:dyDescent="0.2">
      <c r="B1081" s="2"/>
      <c r="C1081" s="7"/>
      <c r="D1081" s="4"/>
      <c r="E1081" s="5"/>
      <c r="F1081" s="5"/>
      <c r="G1081" s="6"/>
      <c r="I1081" s="4"/>
      <c r="J1081" s="4"/>
      <c r="L1081" s="4"/>
    </row>
    <row r="1082" spans="2:12" x14ac:dyDescent="0.2">
      <c r="B1082" s="2"/>
      <c r="C1082" s="7"/>
      <c r="D1082" s="4"/>
      <c r="E1082" s="5"/>
      <c r="F1082" s="5"/>
      <c r="G1082" s="6"/>
      <c r="I1082" s="4"/>
      <c r="J1082" s="4"/>
      <c r="L1082" s="4"/>
    </row>
    <row r="1083" spans="2:12" x14ac:dyDescent="0.2">
      <c r="B1083" s="2"/>
      <c r="C1083" s="7"/>
      <c r="D1083" s="4"/>
      <c r="E1083" s="5"/>
      <c r="F1083" s="5"/>
      <c r="G1083" s="6"/>
      <c r="I1083" s="4"/>
      <c r="J1083" s="4"/>
      <c r="L1083" s="4"/>
    </row>
    <row r="1084" spans="2:12" x14ac:dyDescent="0.2">
      <c r="B1084" s="2"/>
      <c r="C1084" s="7"/>
      <c r="D1084" s="4"/>
      <c r="E1084" s="5"/>
      <c r="F1084" s="5"/>
      <c r="G1084" s="6"/>
      <c r="I1084" s="4"/>
      <c r="J1084" s="4"/>
      <c r="L1084" s="4"/>
    </row>
    <row r="1085" spans="2:12" x14ac:dyDescent="0.2">
      <c r="B1085" s="2"/>
      <c r="C1085" s="7"/>
      <c r="D1085" s="4"/>
      <c r="E1085" s="5"/>
      <c r="F1085" s="5"/>
      <c r="G1085" s="6"/>
      <c r="I1085" s="4"/>
      <c r="J1085" s="4"/>
      <c r="L1085" s="4"/>
    </row>
    <row r="1086" spans="2:12" x14ac:dyDescent="0.2">
      <c r="B1086" s="2"/>
      <c r="C1086" s="7"/>
      <c r="D1086" s="4"/>
      <c r="E1086" s="5"/>
      <c r="F1086" s="5"/>
      <c r="G1086" s="6"/>
      <c r="I1086" s="4"/>
      <c r="J1086" s="4"/>
      <c r="L1086" s="4"/>
    </row>
    <row r="1087" spans="2:12" x14ac:dyDescent="0.2">
      <c r="B1087" s="2"/>
      <c r="C1087" s="7"/>
      <c r="D1087" s="4"/>
      <c r="E1087" s="5"/>
      <c r="F1087" s="5"/>
      <c r="G1087" s="6"/>
      <c r="I1087" s="4"/>
      <c r="J1087" s="4"/>
      <c r="L1087" s="4"/>
    </row>
    <row r="1088" spans="2:12" x14ac:dyDescent="0.2">
      <c r="B1088" s="2"/>
      <c r="C1088" s="7"/>
      <c r="D1088" s="4"/>
      <c r="E1088" s="5"/>
      <c r="F1088" s="5"/>
      <c r="G1088" s="6"/>
      <c r="I1088" s="4"/>
      <c r="J1088" s="4"/>
      <c r="L1088" s="4"/>
    </row>
    <row r="1089" spans="2:12" x14ac:dyDescent="0.2">
      <c r="B1089" s="2"/>
      <c r="C1089" s="7"/>
      <c r="D1089" s="4"/>
      <c r="E1089" s="5"/>
      <c r="F1089" s="5"/>
      <c r="G1089" s="6"/>
      <c r="I1089" s="4"/>
      <c r="J1089" s="4"/>
      <c r="L1089" s="4"/>
    </row>
    <row r="1090" spans="2:12" x14ac:dyDescent="0.2">
      <c r="B1090" s="2"/>
      <c r="C1090" s="7"/>
      <c r="D1090" s="4"/>
      <c r="E1090" s="5"/>
      <c r="F1090" s="5"/>
      <c r="G1090" s="6"/>
      <c r="I1090" s="4"/>
      <c r="J1090" s="4"/>
      <c r="L1090" s="4"/>
    </row>
    <row r="1091" spans="2:12" x14ac:dyDescent="0.2">
      <c r="B1091" s="2"/>
      <c r="C1091" s="7"/>
      <c r="D1091" s="4"/>
      <c r="E1091" s="5"/>
      <c r="F1091" s="5"/>
      <c r="G1091" s="6"/>
      <c r="I1091" s="4"/>
      <c r="J1091" s="4"/>
      <c r="L1091" s="4"/>
    </row>
    <row r="1092" spans="2:12" x14ac:dyDescent="0.2">
      <c r="B1092" s="2"/>
      <c r="C1092" s="7"/>
      <c r="D1092" s="4"/>
      <c r="E1092" s="5"/>
      <c r="F1092" s="5"/>
      <c r="G1092" s="6"/>
      <c r="I1092" s="4"/>
      <c r="J1092" s="4"/>
      <c r="L1092" s="4"/>
    </row>
    <row r="1093" spans="2:12" x14ac:dyDescent="0.2">
      <c r="B1093" s="2"/>
      <c r="C1093" s="7"/>
      <c r="D1093" s="4"/>
      <c r="E1093" s="5"/>
      <c r="F1093" s="5"/>
      <c r="G1093" s="6"/>
      <c r="I1093" s="4"/>
      <c r="J1093" s="4"/>
      <c r="L1093" s="4"/>
    </row>
    <row r="1094" spans="2:12" x14ac:dyDescent="0.2">
      <c r="B1094" s="2"/>
      <c r="C1094" s="7"/>
      <c r="D1094" s="4"/>
      <c r="E1094" s="5"/>
      <c r="F1094" s="5"/>
      <c r="G1094" s="6"/>
      <c r="I1094" s="4"/>
      <c r="J1094" s="4"/>
      <c r="L1094" s="4"/>
    </row>
    <row r="1095" spans="2:12" x14ac:dyDescent="0.2">
      <c r="B1095" s="2"/>
      <c r="C1095" s="7"/>
      <c r="D1095" s="4"/>
      <c r="E1095" s="5"/>
      <c r="F1095" s="5"/>
      <c r="G1095" s="6"/>
      <c r="I1095" s="4"/>
      <c r="J1095" s="4"/>
      <c r="L1095" s="4"/>
    </row>
    <row r="1096" spans="2:12" x14ac:dyDescent="0.2">
      <c r="B1096" s="2"/>
      <c r="C1096" s="7"/>
      <c r="D1096" s="4"/>
      <c r="E1096" s="5"/>
      <c r="F1096" s="5"/>
      <c r="G1096" s="6"/>
      <c r="I1096" s="4"/>
      <c r="J1096" s="4"/>
      <c r="L1096" s="4"/>
    </row>
    <row r="1097" spans="2:12" x14ac:dyDescent="0.2">
      <c r="B1097" s="2"/>
      <c r="C1097" s="7"/>
      <c r="D1097" s="4"/>
      <c r="E1097" s="5"/>
      <c r="F1097" s="5"/>
      <c r="G1097" s="6"/>
      <c r="I1097" s="4"/>
      <c r="J1097" s="4"/>
      <c r="L1097" s="4"/>
    </row>
    <row r="1098" spans="2:12" x14ac:dyDescent="0.2">
      <c r="B1098" s="2"/>
      <c r="C1098" s="7"/>
      <c r="D1098" s="4"/>
      <c r="E1098" s="5"/>
      <c r="F1098" s="5"/>
      <c r="I1098" s="4"/>
      <c r="J1098" s="4"/>
      <c r="L1098" s="4"/>
    </row>
    <row r="1099" spans="2:12" x14ac:dyDescent="0.2">
      <c r="B1099" s="2"/>
      <c r="C1099" s="7"/>
      <c r="D1099" s="4"/>
      <c r="E1099" s="5"/>
      <c r="F1099" s="5"/>
      <c r="I1099" s="4"/>
      <c r="J1099" s="4"/>
      <c r="L1099" s="4"/>
    </row>
    <row r="1100" spans="2:12" x14ac:dyDescent="0.2">
      <c r="B1100" s="2"/>
      <c r="C1100" s="7"/>
      <c r="D1100" s="4"/>
      <c r="E1100" s="5"/>
      <c r="F1100" s="5"/>
      <c r="I1100" s="4"/>
      <c r="J1100" s="4"/>
      <c r="L1100" s="4"/>
    </row>
    <row r="1101" spans="2:12" x14ac:dyDescent="0.2">
      <c r="B1101" s="2"/>
      <c r="C1101" s="7"/>
      <c r="D1101" s="4"/>
      <c r="E1101" s="5"/>
      <c r="F1101" s="5"/>
      <c r="I1101" s="4"/>
      <c r="J1101" s="4"/>
      <c r="L1101" s="4"/>
    </row>
    <row r="1102" spans="2:12" x14ac:dyDescent="0.2">
      <c r="B1102" s="2"/>
      <c r="C1102" s="7"/>
      <c r="D1102" s="4"/>
      <c r="E1102" s="5"/>
      <c r="F1102" s="5"/>
      <c r="I1102" s="4"/>
      <c r="J1102" s="4"/>
      <c r="L1102" s="4"/>
    </row>
    <row r="1103" spans="2:12" x14ac:dyDescent="0.2">
      <c r="B1103" s="2"/>
      <c r="C1103" s="7"/>
      <c r="D1103" s="4"/>
      <c r="E1103" s="5"/>
      <c r="F1103" s="5"/>
      <c r="I1103" s="4"/>
      <c r="J1103" s="4"/>
      <c r="L1103" s="4"/>
    </row>
    <row r="1104" spans="2:12" x14ac:dyDescent="0.2">
      <c r="B1104" s="2"/>
      <c r="C1104" s="7"/>
      <c r="D1104" s="4"/>
      <c r="E1104" s="5"/>
      <c r="F1104" s="5"/>
      <c r="I1104" s="4"/>
      <c r="J1104" s="4"/>
      <c r="L1104" s="4"/>
    </row>
    <row r="1105" spans="2:12" x14ac:dyDescent="0.2">
      <c r="B1105" s="2"/>
      <c r="C1105" s="7"/>
      <c r="D1105" s="4"/>
      <c r="E1105" s="5"/>
      <c r="F1105" s="5"/>
      <c r="I1105" s="4"/>
      <c r="J1105" s="4"/>
      <c r="L1105" s="4"/>
    </row>
    <row r="1106" spans="2:12" x14ac:dyDescent="0.2">
      <c r="B1106" s="2"/>
      <c r="C1106" s="7"/>
      <c r="D1106" s="4"/>
      <c r="E1106" s="5"/>
      <c r="F1106" s="5"/>
      <c r="I1106" s="4"/>
      <c r="J1106" s="4"/>
      <c r="L1106" s="4"/>
    </row>
    <row r="1107" spans="2:12" x14ac:dyDescent="0.2">
      <c r="B1107" s="2"/>
      <c r="C1107" s="7"/>
      <c r="D1107" s="4"/>
      <c r="E1107" s="5"/>
      <c r="F1107" s="5"/>
      <c r="I1107" s="4"/>
      <c r="J1107" s="4"/>
      <c r="L1107" s="4"/>
    </row>
    <row r="1108" spans="2:12" x14ac:dyDescent="0.2">
      <c r="B1108" s="2"/>
      <c r="C1108" s="7"/>
      <c r="D1108" s="4"/>
      <c r="E1108" s="5"/>
      <c r="F1108" s="5"/>
      <c r="I1108" s="4"/>
      <c r="J1108" s="4"/>
      <c r="L1108" s="4"/>
    </row>
    <row r="1109" spans="2:12" x14ac:dyDescent="0.2">
      <c r="B1109" s="2"/>
      <c r="C1109" s="7"/>
      <c r="D1109" s="4"/>
      <c r="E1109" s="5"/>
      <c r="F1109" s="5"/>
      <c r="I1109" s="4"/>
      <c r="J1109" s="4"/>
      <c r="L1109" s="4"/>
    </row>
    <row r="1110" spans="2:12" x14ac:dyDescent="0.2">
      <c r="B1110" s="2"/>
      <c r="C1110" s="7"/>
      <c r="D1110" s="4"/>
      <c r="E1110" s="5"/>
      <c r="F1110" s="5"/>
      <c r="I1110" s="4"/>
      <c r="J1110" s="4"/>
      <c r="L1110" s="4"/>
    </row>
    <row r="1111" spans="2:12" x14ac:dyDescent="0.2">
      <c r="B1111" s="2"/>
      <c r="C1111" s="7"/>
      <c r="D1111" s="4"/>
      <c r="E1111" s="5"/>
      <c r="F1111" s="5"/>
      <c r="I1111" s="4"/>
      <c r="J1111" s="4"/>
      <c r="L1111" s="4"/>
    </row>
    <row r="1112" spans="2:12" x14ac:dyDescent="0.2">
      <c r="B1112" s="2"/>
      <c r="C1112" s="7"/>
      <c r="D1112" s="4"/>
      <c r="E1112" s="5"/>
      <c r="F1112" s="5"/>
      <c r="I1112" s="4"/>
      <c r="J1112" s="4"/>
      <c r="L1112" s="4"/>
    </row>
    <row r="1113" spans="2:12" x14ac:dyDescent="0.2">
      <c r="B1113" s="2"/>
      <c r="C1113" s="7"/>
      <c r="D1113" s="4"/>
      <c r="E1113" s="5"/>
      <c r="F1113" s="5"/>
      <c r="I1113" s="4"/>
      <c r="J1113" s="4"/>
      <c r="L1113" s="4"/>
    </row>
    <row r="1114" spans="2:12" x14ac:dyDescent="0.2">
      <c r="B1114" s="2"/>
      <c r="C1114" s="7"/>
      <c r="D1114" s="4"/>
      <c r="E1114" s="5"/>
      <c r="F1114" s="5"/>
      <c r="I1114" s="4"/>
      <c r="J1114" s="4"/>
      <c r="L1114" s="4"/>
    </row>
    <row r="1115" spans="2:12" x14ac:dyDescent="0.2">
      <c r="B1115" s="2"/>
      <c r="C1115" s="7"/>
      <c r="D1115" s="4"/>
      <c r="E1115" s="5"/>
      <c r="F1115" s="5"/>
      <c r="I1115" s="4"/>
      <c r="J1115" s="4"/>
      <c r="L1115" s="4"/>
    </row>
    <row r="1116" spans="2:12" x14ac:dyDescent="0.2">
      <c r="B1116" s="2"/>
      <c r="C1116" s="7"/>
      <c r="D1116" s="4"/>
      <c r="E1116" s="5"/>
      <c r="F1116" s="5"/>
      <c r="I1116" s="4"/>
      <c r="J1116" s="4"/>
      <c r="L1116" s="4"/>
    </row>
    <row r="1117" spans="2:12" x14ac:dyDescent="0.2">
      <c r="B1117" s="2"/>
      <c r="C1117" s="7"/>
      <c r="D1117" s="4"/>
      <c r="E1117" s="5"/>
      <c r="F1117" s="5"/>
      <c r="I1117" s="4"/>
      <c r="J1117" s="4"/>
      <c r="L1117" s="4"/>
    </row>
    <row r="1118" spans="2:12" x14ac:dyDescent="0.2">
      <c r="B1118" s="2"/>
      <c r="C1118" s="7"/>
      <c r="D1118" s="4"/>
      <c r="E1118" s="5"/>
      <c r="F1118" s="5"/>
      <c r="I1118" s="4"/>
      <c r="J1118" s="4"/>
      <c r="L1118" s="4"/>
    </row>
    <row r="1119" spans="2:12" x14ac:dyDescent="0.2">
      <c r="B1119" s="2"/>
      <c r="C1119" s="7"/>
      <c r="D1119" s="4"/>
      <c r="E1119" s="5"/>
      <c r="F1119" s="5"/>
      <c r="I1119" s="4"/>
      <c r="J1119" s="4"/>
      <c r="L1119" s="4"/>
    </row>
    <row r="1120" spans="2:12" x14ac:dyDescent="0.2">
      <c r="B1120" s="2"/>
      <c r="C1120" s="7"/>
      <c r="D1120" s="4"/>
      <c r="E1120" s="5"/>
      <c r="F1120" s="5"/>
      <c r="I1120" s="4"/>
      <c r="J1120" s="4"/>
      <c r="L1120" s="4"/>
    </row>
    <row r="1121" spans="2:12" x14ac:dyDescent="0.2">
      <c r="B1121" s="2"/>
      <c r="C1121" s="7"/>
      <c r="D1121" s="4"/>
      <c r="E1121" s="5"/>
      <c r="F1121" s="5"/>
      <c r="I1121" s="4"/>
      <c r="J1121" s="4"/>
      <c r="L1121" s="4"/>
    </row>
    <row r="1122" spans="2:12" x14ac:dyDescent="0.2">
      <c r="B1122" s="2"/>
      <c r="C1122" s="7"/>
      <c r="D1122" s="4"/>
      <c r="E1122" s="5"/>
      <c r="F1122" s="5"/>
      <c r="I1122" s="4"/>
      <c r="J1122" s="4"/>
      <c r="L1122" s="4"/>
    </row>
    <row r="1123" spans="2:12" x14ac:dyDescent="0.2">
      <c r="B1123" s="2"/>
      <c r="C1123" s="7"/>
      <c r="D1123" s="4"/>
      <c r="E1123" s="5"/>
      <c r="F1123" s="5"/>
      <c r="I1123" s="4"/>
      <c r="J1123" s="4"/>
      <c r="L1123" s="4"/>
    </row>
    <row r="1124" spans="2:12" x14ac:dyDescent="0.2">
      <c r="B1124" s="2"/>
      <c r="C1124" s="7"/>
      <c r="D1124" s="4"/>
      <c r="E1124" s="5"/>
      <c r="F1124" s="5"/>
      <c r="I1124" s="4"/>
      <c r="J1124" s="4"/>
      <c r="L1124" s="4"/>
    </row>
    <row r="1125" spans="2:12" x14ac:dyDescent="0.2">
      <c r="B1125" s="2"/>
      <c r="C1125" s="7"/>
      <c r="D1125" s="4"/>
      <c r="E1125" s="5"/>
      <c r="F1125" s="5"/>
      <c r="I1125" s="4"/>
      <c r="J1125" s="4"/>
      <c r="L1125" s="4"/>
    </row>
    <row r="1126" spans="2:12" x14ac:dyDescent="0.2">
      <c r="B1126" s="2"/>
      <c r="C1126" s="7"/>
      <c r="D1126" s="4"/>
      <c r="E1126" s="5"/>
      <c r="F1126" s="5"/>
      <c r="I1126" s="4"/>
      <c r="J1126" s="4"/>
      <c r="L1126" s="4"/>
    </row>
    <row r="1127" spans="2:12" x14ac:dyDescent="0.2">
      <c r="B1127" s="2"/>
      <c r="C1127" s="7"/>
      <c r="D1127" s="4"/>
      <c r="E1127" s="5"/>
      <c r="F1127" s="5"/>
      <c r="I1127" s="4"/>
      <c r="J1127" s="4"/>
      <c r="L1127" s="4"/>
    </row>
    <row r="1128" spans="2:12" x14ac:dyDescent="0.2">
      <c r="B1128" s="2"/>
      <c r="C1128" s="7"/>
      <c r="D1128" s="4"/>
      <c r="E1128" s="5"/>
      <c r="F1128" s="5"/>
      <c r="I1128" s="4"/>
      <c r="J1128" s="4"/>
      <c r="L1128" s="4"/>
    </row>
    <row r="1129" spans="2:12" x14ac:dyDescent="0.2">
      <c r="B1129" s="2"/>
      <c r="C1129" s="7"/>
      <c r="D1129" s="4"/>
      <c r="E1129" s="5"/>
      <c r="F1129" s="5"/>
      <c r="I1129" s="4"/>
      <c r="J1129" s="4"/>
      <c r="L1129" s="4"/>
    </row>
    <row r="1130" spans="2:12" x14ac:dyDescent="0.2">
      <c r="B1130" s="2"/>
      <c r="C1130" s="7"/>
      <c r="D1130" s="4"/>
      <c r="E1130" s="5"/>
      <c r="F1130" s="5"/>
      <c r="I1130" s="4"/>
      <c r="J1130" s="4"/>
      <c r="L1130" s="4"/>
    </row>
    <row r="1131" spans="2:12" x14ac:dyDescent="0.2">
      <c r="B1131" s="2"/>
      <c r="C1131" s="7"/>
      <c r="D1131" s="4"/>
      <c r="E1131" s="5"/>
      <c r="F1131" s="5"/>
      <c r="I1131" s="4"/>
      <c r="J1131" s="4"/>
      <c r="L1131" s="4"/>
    </row>
    <row r="1132" spans="2:12" x14ac:dyDescent="0.2">
      <c r="B1132" s="2"/>
      <c r="C1132" s="7"/>
      <c r="D1132" s="4"/>
      <c r="E1132" s="5"/>
      <c r="F1132" s="5"/>
      <c r="I1132" s="4"/>
      <c r="J1132" s="4"/>
      <c r="L1132" s="4"/>
    </row>
    <row r="1133" spans="2:12" x14ac:dyDescent="0.2">
      <c r="B1133" s="2"/>
      <c r="C1133" s="7"/>
      <c r="D1133" s="4"/>
      <c r="E1133" s="5"/>
      <c r="F1133" s="5"/>
      <c r="I1133" s="4"/>
      <c r="J1133" s="4"/>
      <c r="L1133" s="4"/>
    </row>
    <row r="1134" spans="2:12" x14ac:dyDescent="0.2">
      <c r="B1134" s="2"/>
      <c r="C1134" s="7"/>
      <c r="D1134" s="4"/>
      <c r="E1134" s="5"/>
      <c r="F1134" s="5"/>
      <c r="I1134" s="4"/>
      <c r="J1134" s="4"/>
      <c r="L1134" s="4"/>
    </row>
    <row r="1135" spans="2:12" x14ac:dyDescent="0.2">
      <c r="B1135" s="2"/>
      <c r="C1135" s="7"/>
      <c r="D1135" s="4"/>
      <c r="E1135" s="5"/>
      <c r="F1135" s="5"/>
      <c r="I1135" s="4"/>
      <c r="J1135" s="4"/>
      <c r="L1135" s="4"/>
    </row>
    <row r="1136" spans="2:12" x14ac:dyDescent="0.2">
      <c r="B1136" s="2"/>
      <c r="C1136" s="7"/>
      <c r="D1136" s="4"/>
      <c r="E1136" s="5"/>
      <c r="F1136" s="5"/>
      <c r="I1136" s="4"/>
      <c r="J1136" s="4"/>
      <c r="L1136" s="4"/>
    </row>
    <row r="1137" spans="2:12" x14ac:dyDescent="0.2">
      <c r="B1137" s="2"/>
      <c r="C1137" s="7"/>
      <c r="D1137" s="4"/>
      <c r="E1137" s="5"/>
      <c r="F1137" s="5"/>
      <c r="I1137" s="4"/>
      <c r="J1137" s="4"/>
      <c r="L1137" s="4"/>
    </row>
    <row r="1138" spans="2:12" x14ac:dyDescent="0.2">
      <c r="B1138" s="2"/>
      <c r="C1138" s="7"/>
      <c r="D1138" s="4"/>
      <c r="E1138" s="5"/>
      <c r="F1138" s="5"/>
      <c r="I1138" s="4"/>
      <c r="J1138" s="4"/>
      <c r="L1138" s="4"/>
    </row>
    <row r="1139" spans="2:12" x14ac:dyDescent="0.2">
      <c r="B1139" s="2"/>
      <c r="C1139" s="7"/>
      <c r="D1139" s="4"/>
      <c r="E1139" s="5"/>
      <c r="F1139" s="5"/>
      <c r="I1139" s="4"/>
      <c r="J1139" s="4"/>
      <c r="L1139" s="4"/>
    </row>
    <row r="1140" spans="2:12" x14ac:dyDescent="0.2">
      <c r="B1140" s="2"/>
      <c r="C1140" s="7"/>
      <c r="D1140" s="4"/>
      <c r="E1140" s="5"/>
      <c r="F1140" s="5"/>
      <c r="I1140" s="4"/>
      <c r="J1140" s="4"/>
      <c r="L1140" s="4"/>
    </row>
    <row r="1141" spans="2:12" x14ac:dyDescent="0.2">
      <c r="B1141" s="2"/>
      <c r="C1141" s="7"/>
      <c r="D1141" s="4"/>
      <c r="E1141" s="5"/>
      <c r="F1141" s="5"/>
      <c r="I1141" s="4"/>
      <c r="J1141" s="4"/>
      <c r="L1141" s="4"/>
    </row>
    <row r="1142" spans="2:12" x14ac:dyDescent="0.2">
      <c r="B1142" s="2"/>
      <c r="C1142" s="7"/>
      <c r="D1142" s="4"/>
      <c r="E1142" s="5"/>
      <c r="F1142" s="5"/>
      <c r="I1142" s="4"/>
      <c r="J1142" s="4"/>
      <c r="L1142" s="4"/>
    </row>
    <row r="1143" spans="2:12" x14ac:dyDescent="0.2">
      <c r="B1143" s="2"/>
      <c r="C1143" s="7"/>
      <c r="D1143" s="4"/>
      <c r="E1143" s="5"/>
      <c r="F1143" s="5"/>
      <c r="I1143" s="4"/>
      <c r="J1143" s="4"/>
      <c r="L1143" s="4"/>
    </row>
    <row r="1144" spans="2:12" x14ac:dyDescent="0.2">
      <c r="B1144" s="2"/>
      <c r="C1144" s="7"/>
      <c r="D1144" s="4"/>
      <c r="E1144" s="5"/>
      <c r="F1144" s="5"/>
      <c r="I1144" s="4"/>
      <c r="J1144" s="4"/>
      <c r="L1144" s="4"/>
    </row>
    <row r="1145" spans="2:12" x14ac:dyDescent="0.2">
      <c r="B1145" s="2"/>
      <c r="C1145" s="7"/>
      <c r="D1145" s="4"/>
      <c r="E1145" s="5"/>
      <c r="F1145" s="5"/>
      <c r="I1145" s="4"/>
      <c r="J1145" s="4"/>
      <c r="L1145" s="4"/>
    </row>
    <row r="1146" spans="2:12" x14ac:dyDescent="0.2">
      <c r="B1146" s="2"/>
      <c r="C1146" s="7"/>
      <c r="D1146" s="4"/>
      <c r="E1146" s="5"/>
      <c r="F1146" s="5"/>
      <c r="I1146" s="4"/>
      <c r="J1146" s="4"/>
      <c r="L1146" s="4"/>
    </row>
    <row r="1147" spans="2:12" x14ac:dyDescent="0.2">
      <c r="B1147" s="2"/>
      <c r="C1147" s="7"/>
      <c r="D1147" s="4"/>
      <c r="E1147" s="5"/>
      <c r="F1147" s="5"/>
      <c r="I1147" s="4"/>
      <c r="J1147" s="4"/>
      <c r="L1147" s="4"/>
    </row>
    <row r="1148" spans="2:12" x14ac:dyDescent="0.2">
      <c r="B1148" s="2"/>
      <c r="C1148" s="7"/>
      <c r="D1148" s="4"/>
      <c r="E1148" s="5"/>
      <c r="F1148" s="5"/>
      <c r="I1148" s="4"/>
      <c r="J1148" s="4"/>
      <c r="L1148" s="4"/>
    </row>
    <row r="1149" spans="2:12" x14ac:dyDescent="0.2">
      <c r="B1149" s="2"/>
      <c r="C1149" s="7"/>
      <c r="D1149" s="4"/>
      <c r="E1149" s="5"/>
      <c r="F1149" s="5"/>
      <c r="I1149" s="4"/>
      <c r="J1149" s="4"/>
      <c r="L1149" s="4"/>
    </row>
    <row r="1150" spans="2:12" x14ac:dyDescent="0.2">
      <c r="B1150" s="2"/>
      <c r="C1150" s="7"/>
      <c r="D1150" s="4"/>
      <c r="E1150" s="5"/>
      <c r="F1150" s="5"/>
      <c r="I1150" s="4"/>
      <c r="J1150" s="4"/>
      <c r="L1150" s="4"/>
    </row>
    <row r="1151" spans="2:12" x14ac:dyDescent="0.2">
      <c r="B1151" s="2"/>
      <c r="C1151" s="7"/>
      <c r="D1151" s="4"/>
      <c r="E1151" s="5"/>
      <c r="F1151" s="5"/>
      <c r="I1151" s="4"/>
      <c r="J1151" s="4"/>
      <c r="L1151" s="4"/>
    </row>
    <row r="1152" spans="2:12" x14ac:dyDescent="0.2">
      <c r="B1152" s="2"/>
      <c r="C1152" s="7"/>
      <c r="D1152" s="4"/>
      <c r="E1152" s="5"/>
      <c r="F1152" s="5"/>
      <c r="I1152" s="4"/>
      <c r="J1152" s="4"/>
      <c r="L1152" s="4"/>
    </row>
    <row r="1153" spans="2:12" x14ac:dyDescent="0.2">
      <c r="B1153" s="2"/>
      <c r="C1153" s="7"/>
      <c r="D1153" s="4"/>
      <c r="E1153" s="5"/>
      <c r="F1153" s="5"/>
      <c r="I1153" s="4"/>
      <c r="J1153" s="4"/>
      <c r="L1153" s="4"/>
    </row>
    <row r="1154" spans="2:12" x14ac:dyDescent="0.2">
      <c r="B1154" s="2"/>
      <c r="C1154" s="7"/>
      <c r="D1154" s="4"/>
      <c r="E1154" s="5"/>
      <c r="F1154" s="5"/>
      <c r="I1154" s="4"/>
      <c r="J1154" s="4"/>
      <c r="L1154" s="4"/>
    </row>
    <row r="1155" spans="2:12" x14ac:dyDescent="0.2">
      <c r="B1155" s="2"/>
      <c r="C1155" s="7"/>
      <c r="D1155" s="4"/>
      <c r="E1155" s="5"/>
      <c r="F1155" s="5"/>
      <c r="I1155" s="4"/>
      <c r="J1155" s="4"/>
      <c r="L1155" s="4"/>
    </row>
    <row r="1156" spans="2:12" x14ac:dyDescent="0.2">
      <c r="B1156" s="2"/>
      <c r="C1156" s="7"/>
      <c r="D1156" s="4"/>
      <c r="E1156" s="5"/>
      <c r="F1156" s="5"/>
      <c r="I1156" s="4"/>
      <c r="J1156" s="4"/>
      <c r="L1156" s="4"/>
    </row>
    <row r="1157" spans="2:12" x14ac:dyDescent="0.2">
      <c r="B1157" s="2"/>
      <c r="C1157" s="7"/>
      <c r="D1157" s="4"/>
      <c r="E1157" s="5"/>
      <c r="F1157" s="5"/>
      <c r="I1157" s="4"/>
      <c r="J1157" s="4"/>
      <c r="L1157" s="4"/>
    </row>
    <row r="1158" spans="2:12" x14ac:dyDescent="0.2">
      <c r="B1158" s="2"/>
      <c r="C1158" s="7"/>
      <c r="D1158" s="4"/>
      <c r="E1158" s="5"/>
      <c r="F1158" s="5"/>
      <c r="I1158" s="4"/>
      <c r="J1158" s="4"/>
      <c r="L1158" s="4"/>
    </row>
    <row r="1159" spans="2:12" x14ac:dyDescent="0.2">
      <c r="B1159" s="2"/>
      <c r="C1159" s="7"/>
      <c r="D1159" s="4"/>
      <c r="E1159" s="5"/>
      <c r="F1159" s="5"/>
      <c r="I1159" s="4"/>
      <c r="J1159" s="4"/>
      <c r="L1159" s="4"/>
    </row>
    <row r="1160" spans="2:12" x14ac:dyDescent="0.2">
      <c r="B1160" s="2"/>
      <c r="C1160" s="7"/>
      <c r="D1160" s="4"/>
      <c r="E1160" s="5"/>
      <c r="F1160" s="5"/>
      <c r="I1160" s="4"/>
      <c r="J1160" s="4"/>
      <c r="L1160" s="4"/>
    </row>
    <row r="1161" spans="2:12" x14ac:dyDescent="0.2">
      <c r="B1161" s="2"/>
      <c r="C1161" s="7"/>
      <c r="D1161" s="4"/>
      <c r="E1161" s="5"/>
      <c r="F1161" s="5"/>
      <c r="I1161" s="4"/>
      <c r="J1161" s="4"/>
      <c r="L1161" s="4"/>
    </row>
    <row r="1162" spans="2:12" x14ac:dyDescent="0.2">
      <c r="B1162" s="2"/>
      <c r="C1162" s="7"/>
      <c r="D1162" s="4"/>
      <c r="E1162" s="5"/>
      <c r="F1162" s="5"/>
      <c r="I1162" s="4"/>
      <c r="J1162" s="4"/>
      <c r="L1162" s="4"/>
    </row>
    <row r="1163" spans="2:12" x14ac:dyDescent="0.2">
      <c r="B1163" s="2"/>
      <c r="C1163" s="7"/>
      <c r="D1163" s="4"/>
      <c r="E1163" s="5"/>
      <c r="F1163" s="5"/>
      <c r="I1163" s="4"/>
      <c r="J1163" s="4"/>
      <c r="L1163" s="4"/>
    </row>
    <row r="1164" spans="2:12" x14ac:dyDescent="0.2">
      <c r="B1164" s="2"/>
      <c r="C1164" s="7"/>
      <c r="D1164" s="4"/>
      <c r="E1164" s="5"/>
      <c r="F1164" s="5"/>
      <c r="I1164" s="4"/>
      <c r="J1164" s="4"/>
      <c r="L1164" s="4"/>
    </row>
    <row r="1165" spans="2:12" x14ac:dyDescent="0.2">
      <c r="B1165" s="2"/>
      <c r="C1165" s="7"/>
      <c r="D1165" s="4"/>
      <c r="E1165" s="5"/>
      <c r="F1165" s="5"/>
      <c r="I1165" s="4"/>
      <c r="J1165" s="4"/>
      <c r="L1165" s="4"/>
    </row>
    <row r="1166" spans="2:12" x14ac:dyDescent="0.2">
      <c r="B1166" s="2"/>
      <c r="C1166" s="7"/>
      <c r="D1166" s="4"/>
      <c r="E1166" s="5"/>
      <c r="F1166" s="5"/>
      <c r="I1166" s="4"/>
      <c r="J1166" s="4"/>
      <c r="L1166" s="4"/>
    </row>
    <row r="1167" spans="2:12" x14ac:dyDescent="0.2">
      <c r="B1167" s="2"/>
      <c r="C1167" s="7"/>
      <c r="D1167" s="4"/>
      <c r="E1167" s="5"/>
      <c r="F1167" s="5"/>
      <c r="I1167" s="4"/>
      <c r="J1167" s="4"/>
      <c r="L1167" s="4"/>
    </row>
    <row r="1168" spans="2:12" x14ac:dyDescent="0.2">
      <c r="B1168" s="2"/>
      <c r="C1168" s="7"/>
      <c r="D1168" s="4"/>
      <c r="E1168" s="5"/>
      <c r="F1168" s="5"/>
      <c r="I1168" s="4"/>
      <c r="J1168" s="4"/>
      <c r="L1168" s="4"/>
    </row>
    <row r="1169" spans="2:12" x14ac:dyDescent="0.2">
      <c r="B1169" s="2"/>
      <c r="C1169" s="7"/>
      <c r="D1169" s="4"/>
      <c r="E1169" s="5"/>
      <c r="F1169" s="5"/>
      <c r="I1169" s="4"/>
      <c r="J1169" s="4"/>
      <c r="L1169" s="4"/>
    </row>
    <row r="1170" spans="2:12" x14ac:dyDescent="0.2">
      <c r="B1170" s="2"/>
      <c r="C1170" s="7"/>
      <c r="D1170" s="4"/>
      <c r="E1170" s="5"/>
      <c r="F1170" s="5"/>
      <c r="I1170" s="4"/>
      <c r="J1170" s="4"/>
      <c r="L1170" s="4"/>
    </row>
    <row r="1171" spans="2:12" x14ac:dyDescent="0.2">
      <c r="B1171" s="2"/>
      <c r="C1171" s="7"/>
      <c r="D1171" s="4"/>
      <c r="E1171" s="5"/>
      <c r="F1171" s="5"/>
      <c r="I1171" s="4"/>
      <c r="J1171" s="4"/>
      <c r="L1171" s="4"/>
    </row>
    <row r="1172" spans="2:12" x14ac:dyDescent="0.2">
      <c r="B1172" s="2"/>
      <c r="C1172" s="7"/>
      <c r="D1172" s="4"/>
      <c r="E1172" s="5"/>
      <c r="F1172" s="5"/>
      <c r="I1172" s="4"/>
      <c r="J1172" s="4"/>
      <c r="L1172" s="4"/>
    </row>
    <row r="1173" spans="2:12" x14ac:dyDescent="0.2">
      <c r="B1173" s="2"/>
      <c r="C1173" s="7"/>
      <c r="D1173" s="4"/>
      <c r="E1173" s="5"/>
      <c r="F1173" s="5"/>
      <c r="I1173" s="4"/>
      <c r="J1173" s="4"/>
      <c r="L1173" s="4"/>
    </row>
    <row r="1174" spans="2:12" x14ac:dyDescent="0.2">
      <c r="B1174" s="2"/>
      <c r="C1174" s="7"/>
      <c r="D1174" s="4"/>
      <c r="E1174" s="5"/>
      <c r="F1174" s="5"/>
      <c r="I1174" s="4"/>
      <c r="J1174" s="4"/>
      <c r="L1174" s="4"/>
    </row>
    <row r="1175" spans="2:12" x14ac:dyDescent="0.2">
      <c r="B1175" s="2"/>
      <c r="C1175" s="7"/>
      <c r="D1175" s="4"/>
      <c r="E1175" s="5"/>
      <c r="F1175" s="5"/>
      <c r="I1175" s="4"/>
      <c r="J1175" s="4"/>
      <c r="L1175" s="4"/>
    </row>
    <row r="1176" spans="2:12" x14ac:dyDescent="0.2">
      <c r="B1176" s="2"/>
      <c r="C1176" s="7"/>
      <c r="D1176" s="4"/>
      <c r="E1176" s="5"/>
      <c r="F1176" s="5"/>
      <c r="I1176" s="4"/>
      <c r="J1176" s="4"/>
      <c r="L1176" s="4"/>
    </row>
    <row r="1177" spans="2:12" x14ac:dyDescent="0.2">
      <c r="B1177" s="2"/>
      <c r="C1177" s="7"/>
      <c r="D1177" s="4"/>
      <c r="E1177" s="5"/>
      <c r="F1177" s="5"/>
      <c r="I1177" s="4"/>
      <c r="J1177" s="4"/>
      <c r="L1177" s="4"/>
    </row>
    <row r="1178" spans="2:12" x14ac:dyDescent="0.2">
      <c r="B1178" s="2"/>
      <c r="C1178" s="7"/>
      <c r="D1178" s="4"/>
      <c r="E1178" s="5"/>
      <c r="F1178" s="5"/>
      <c r="I1178" s="4"/>
      <c r="J1178" s="4"/>
      <c r="L1178" s="4"/>
    </row>
    <row r="1179" spans="2:12" x14ac:dyDescent="0.2">
      <c r="B1179" s="2"/>
      <c r="C1179" s="7"/>
      <c r="D1179" s="4"/>
      <c r="E1179" s="5"/>
      <c r="F1179" s="5"/>
      <c r="I1179" s="4"/>
      <c r="J1179" s="4"/>
      <c r="L1179" s="4"/>
    </row>
    <row r="1180" spans="2:12" x14ac:dyDescent="0.2">
      <c r="B1180" s="2"/>
      <c r="C1180" s="7"/>
      <c r="D1180" s="4"/>
      <c r="E1180" s="5"/>
      <c r="F1180" s="5"/>
      <c r="I1180" s="4"/>
      <c r="J1180" s="4"/>
      <c r="L1180" s="4"/>
    </row>
    <row r="1181" spans="2:12" x14ac:dyDescent="0.2">
      <c r="B1181" s="2"/>
      <c r="C1181" s="7"/>
      <c r="D1181" s="4"/>
      <c r="E1181" s="5"/>
      <c r="F1181" s="5"/>
      <c r="I1181" s="4"/>
      <c r="J1181" s="4"/>
      <c r="L1181" s="4"/>
    </row>
    <row r="1182" spans="2:12" x14ac:dyDescent="0.2">
      <c r="B1182" s="2"/>
      <c r="C1182" s="7"/>
      <c r="D1182" s="4"/>
      <c r="E1182" s="5"/>
      <c r="F1182" s="5"/>
      <c r="I1182" s="4"/>
      <c r="J1182" s="4"/>
      <c r="L1182" s="4"/>
    </row>
    <row r="1183" spans="2:12" x14ac:dyDescent="0.2">
      <c r="B1183" s="2"/>
      <c r="C1183" s="7"/>
      <c r="D1183" s="4"/>
      <c r="E1183" s="5"/>
      <c r="F1183" s="5"/>
      <c r="I1183" s="4"/>
      <c r="J1183" s="4"/>
      <c r="L1183" s="4"/>
    </row>
    <row r="1184" spans="2:12" x14ac:dyDescent="0.2">
      <c r="B1184" s="2"/>
      <c r="C1184" s="7"/>
      <c r="D1184" s="4"/>
      <c r="E1184" s="5"/>
      <c r="F1184" s="5"/>
      <c r="I1184" s="4"/>
      <c r="J1184" s="4"/>
      <c r="L1184" s="4"/>
    </row>
    <row r="1185" spans="2:12" x14ac:dyDescent="0.2">
      <c r="B1185" s="2"/>
      <c r="C1185" s="7"/>
      <c r="D1185" s="4"/>
      <c r="E1185" s="5"/>
      <c r="F1185" s="5"/>
      <c r="I1185" s="4"/>
      <c r="J1185" s="4"/>
      <c r="L1185" s="4"/>
    </row>
    <row r="1186" spans="2:12" x14ac:dyDescent="0.2">
      <c r="B1186" s="2"/>
      <c r="C1186" s="7"/>
      <c r="D1186" s="4"/>
      <c r="E1186" s="5"/>
      <c r="F1186" s="5"/>
      <c r="I1186" s="4"/>
      <c r="J1186" s="4"/>
      <c r="L1186" s="4"/>
    </row>
    <row r="1187" spans="2:12" x14ac:dyDescent="0.2">
      <c r="B1187" s="2"/>
      <c r="C1187" s="7"/>
      <c r="D1187" s="4"/>
      <c r="E1187" s="5"/>
      <c r="F1187" s="5"/>
      <c r="I1187" s="4"/>
      <c r="J1187" s="4"/>
      <c r="L1187" s="4"/>
    </row>
    <row r="1188" spans="2:12" x14ac:dyDescent="0.2">
      <c r="B1188" s="2"/>
      <c r="C1188" s="7"/>
      <c r="D1188" s="4"/>
      <c r="E1188" s="5"/>
      <c r="F1188" s="5"/>
      <c r="I1188" s="4"/>
      <c r="J1188" s="4"/>
      <c r="L1188" s="4"/>
    </row>
    <row r="1189" spans="2:12" x14ac:dyDescent="0.2">
      <c r="B1189" s="2"/>
      <c r="C1189" s="7"/>
      <c r="D1189" s="4"/>
      <c r="E1189" s="5"/>
      <c r="F1189" s="5"/>
      <c r="I1189" s="4"/>
      <c r="J1189" s="4"/>
      <c r="L1189" s="4"/>
    </row>
    <row r="1190" spans="2:12" x14ac:dyDescent="0.2">
      <c r="B1190" s="2"/>
      <c r="C1190" s="7"/>
      <c r="D1190" s="4"/>
      <c r="E1190" s="5"/>
      <c r="F1190" s="5"/>
      <c r="I1190" s="4"/>
      <c r="J1190" s="4"/>
      <c r="L1190" s="4"/>
    </row>
    <row r="1191" spans="2:12" x14ac:dyDescent="0.2">
      <c r="B1191" s="2"/>
      <c r="C1191" s="7"/>
      <c r="D1191" s="4"/>
      <c r="E1191" s="5"/>
      <c r="F1191" s="5"/>
      <c r="I1191" s="4"/>
      <c r="J1191" s="4"/>
      <c r="L1191" s="4"/>
    </row>
    <row r="1192" spans="2:12" x14ac:dyDescent="0.2">
      <c r="B1192" s="2"/>
      <c r="C1192" s="7"/>
      <c r="D1192" s="4"/>
      <c r="E1192" s="5"/>
      <c r="F1192" s="5"/>
      <c r="I1192" s="4"/>
      <c r="J1192" s="4"/>
      <c r="L1192" s="4"/>
    </row>
    <row r="1193" spans="2:12" x14ac:dyDescent="0.2">
      <c r="B1193" s="2"/>
      <c r="C1193" s="7"/>
      <c r="D1193" s="4"/>
      <c r="E1193" s="5"/>
      <c r="F1193" s="5"/>
      <c r="I1193" s="4"/>
      <c r="J1193" s="4"/>
      <c r="L1193" s="4"/>
    </row>
    <row r="1194" spans="2:12" x14ac:dyDescent="0.2">
      <c r="B1194" s="2"/>
      <c r="C1194" s="7"/>
      <c r="D1194" s="4"/>
      <c r="E1194" s="5"/>
      <c r="F1194" s="5"/>
      <c r="I1194" s="4"/>
      <c r="J1194" s="4"/>
      <c r="L1194" s="4"/>
    </row>
    <row r="1195" spans="2:12" x14ac:dyDescent="0.2">
      <c r="B1195" s="2"/>
      <c r="C1195" s="7"/>
      <c r="D1195" s="4"/>
      <c r="E1195" s="5"/>
      <c r="F1195" s="5"/>
      <c r="I1195" s="4"/>
      <c r="J1195" s="4"/>
      <c r="L1195" s="4"/>
    </row>
    <row r="1196" spans="2:12" x14ac:dyDescent="0.2">
      <c r="B1196" s="2"/>
      <c r="C1196" s="7"/>
      <c r="D1196" s="4"/>
      <c r="E1196" s="5"/>
      <c r="F1196" s="5"/>
      <c r="I1196" s="4"/>
      <c r="J1196" s="4"/>
      <c r="L1196" s="4"/>
    </row>
    <row r="1197" spans="2:12" x14ac:dyDescent="0.2">
      <c r="B1197" s="2"/>
      <c r="C1197" s="7"/>
      <c r="D1197" s="4"/>
      <c r="E1197" s="5"/>
      <c r="F1197" s="5"/>
      <c r="I1197" s="4"/>
      <c r="J1197" s="4"/>
      <c r="L1197" s="4"/>
    </row>
    <row r="1198" spans="2:12" x14ac:dyDescent="0.2">
      <c r="B1198" s="2"/>
      <c r="C1198" s="7"/>
      <c r="D1198" s="4"/>
      <c r="E1198" s="5"/>
      <c r="F1198" s="5"/>
      <c r="I1198" s="4"/>
      <c r="J1198" s="4"/>
      <c r="L1198" s="4"/>
    </row>
    <row r="1199" spans="2:12" x14ac:dyDescent="0.2">
      <c r="B1199" s="2"/>
      <c r="C1199" s="7"/>
      <c r="D1199" s="4"/>
      <c r="E1199" s="5"/>
      <c r="F1199" s="5"/>
      <c r="I1199" s="4"/>
      <c r="J1199" s="4"/>
      <c r="L1199" s="4"/>
    </row>
    <row r="1200" spans="2:12" x14ac:dyDescent="0.2">
      <c r="B1200" s="2"/>
      <c r="C1200" s="7"/>
      <c r="D1200" s="4"/>
      <c r="E1200" s="5"/>
      <c r="F1200" s="5"/>
      <c r="I1200" s="4"/>
      <c r="J1200" s="4"/>
      <c r="L1200" s="4"/>
    </row>
    <row r="1201" spans="2:12" x14ac:dyDescent="0.2">
      <c r="B1201" s="2"/>
      <c r="C1201" s="7"/>
      <c r="D1201" s="4"/>
      <c r="E1201" s="5"/>
      <c r="F1201" s="5"/>
      <c r="I1201" s="4"/>
      <c r="J1201" s="4"/>
      <c r="L1201" s="4"/>
    </row>
    <row r="1202" spans="2:12" x14ac:dyDescent="0.2">
      <c r="B1202" s="2"/>
      <c r="C1202" s="7"/>
      <c r="D1202" s="4"/>
      <c r="E1202" s="5"/>
      <c r="F1202" s="5"/>
      <c r="I1202" s="4"/>
      <c r="J1202" s="4"/>
      <c r="L1202" s="4"/>
    </row>
    <row r="1203" spans="2:12" x14ac:dyDescent="0.2">
      <c r="B1203" s="2"/>
      <c r="C1203" s="7"/>
      <c r="D1203" s="4"/>
      <c r="E1203" s="5"/>
      <c r="F1203" s="5"/>
      <c r="I1203" s="4"/>
      <c r="J1203" s="4"/>
      <c r="L1203" s="4"/>
    </row>
    <row r="1204" spans="2:12" x14ac:dyDescent="0.2">
      <c r="B1204" s="2"/>
      <c r="C1204" s="7"/>
      <c r="D1204" s="4"/>
      <c r="E1204" s="5"/>
      <c r="F1204" s="5"/>
      <c r="I1204" s="4"/>
      <c r="J1204" s="4"/>
      <c r="L1204" s="4"/>
    </row>
    <row r="1205" spans="2:12" x14ac:dyDescent="0.2">
      <c r="B1205" s="2"/>
      <c r="C1205" s="7"/>
      <c r="D1205" s="4"/>
      <c r="E1205" s="5"/>
      <c r="F1205" s="5"/>
      <c r="I1205" s="4"/>
      <c r="J1205" s="4"/>
      <c r="L1205" s="4"/>
    </row>
    <row r="1206" spans="2:12" x14ac:dyDescent="0.2">
      <c r="B1206" s="2"/>
      <c r="C1206" s="7"/>
      <c r="D1206" s="4"/>
      <c r="E1206" s="5"/>
      <c r="F1206" s="5"/>
      <c r="I1206" s="4"/>
      <c r="J1206" s="4"/>
      <c r="L1206" s="4"/>
    </row>
    <row r="1207" spans="2:12" x14ac:dyDescent="0.2">
      <c r="B1207" s="2"/>
      <c r="C1207" s="7"/>
      <c r="D1207" s="4"/>
      <c r="E1207" s="5"/>
      <c r="F1207" s="5"/>
      <c r="I1207" s="4"/>
      <c r="J1207" s="4"/>
      <c r="L1207" s="4"/>
    </row>
    <row r="1208" spans="2:12" x14ac:dyDescent="0.2">
      <c r="B1208" s="2"/>
      <c r="C1208" s="7"/>
      <c r="D1208" s="4"/>
      <c r="E1208" s="5"/>
      <c r="F1208" s="5"/>
      <c r="I1208" s="4"/>
      <c r="J1208" s="4"/>
      <c r="L1208" s="4"/>
    </row>
    <row r="1209" spans="2:12" x14ac:dyDescent="0.2">
      <c r="B1209" s="2"/>
      <c r="C1209" s="7"/>
      <c r="D1209" s="4"/>
      <c r="E1209" s="5"/>
      <c r="F1209" s="5"/>
      <c r="I1209" s="4"/>
      <c r="J1209" s="4"/>
      <c r="L1209" s="4"/>
    </row>
    <row r="1210" spans="2:12" x14ac:dyDescent="0.2">
      <c r="B1210" s="2"/>
      <c r="C1210" s="7"/>
      <c r="D1210" s="4"/>
      <c r="E1210" s="5"/>
      <c r="F1210" s="5"/>
      <c r="I1210" s="4"/>
      <c r="J1210" s="4"/>
      <c r="L1210" s="4"/>
    </row>
    <row r="1211" spans="2:12" x14ac:dyDescent="0.2">
      <c r="B1211" s="2"/>
      <c r="C1211" s="7"/>
      <c r="D1211" s="4"/>
      <c r="E1211" s="5"/>
      <c r="F1211" s="5"/>
      <c r="I1211" s="4"/>
      <c r="J1211" s="4"/>
      <c r="L1211" s="4"/>
    </row>
    <row r="1212" spans="2:12" x14ac:dyDescent="0.2">
      <c r="B1212" s="2"/>
      <c r="C1212" s="7"/>
      <c r="D1212" s="4"/>
      <c r="E1212" s="5"/>
      <c r="F1212" s="5"/>
      <c r="I1212" s="4"/>
      <c r="J1212" s="4"/>
      <c r="L1212" s="4"/>
    </row>
    <row r="1213" spans="2:12" x14ac:dyDescent="0.2">
      <c r="B1213" s="2"/>
      <c r="C1213" s="7"/>
      <c r="D1213" s="4"/>
      <c r="E1213" s="5"/>
      <c r="F1213" s="5"/>
      <c r="I1213" s="4"/>
      <c r="J1213" s="4"/>
      <c r="L1213" s="4"/>
    </row>
    <row r="1214" spans="2:12" x14ac:dyDescent="0.2">
      <c r="B1214" s="2"/>
      <c r="C1214" s="7"/>
      <c r="D1214" s="4"/>
      <c r="E1214" s="5"/>
      <c r="F1214" s="5"/>
      <c r="I1214" s="4"/>
      <c r="J1214" s="4"/>
      <c r="L1214" s="4"/>
    </row>
    <row r="1215" spans="2:12" x14ac:dyDescent="0.2">
      <c r="B1215" s="2"/>
      <c r="C1215" s="7"/>
      <c r="D1215" s="4"/>
      <c r="E1215" s="5"/>
      <c r="F1215" s="5"/>
      <c r="I1215" s="4"/>
      <c r="J1215" s="4"/>
      <c r="L1215" s="4"/>
    </row>
    <row r="1216" spans="2:12" x14ac:dyDescent="0.2">
      <c r="B1216" s="2"/>
      <c r="C1216" s="7"/>
      <c r="D1216" s="4"/>
      <c r="E1216" s="5"/>
      <c r="F1216" s="5"/>
      <c r="I1216" s="4"/>
      <c r="J1216" s="4"/>
      <c r="L1216" s="4"/>
    </row>
    <row r="1217" spans="2:12" x14ac:dyDescent="0.2">
      <c r="B1217" s="2"/>
      <c r="C1217" s="7"/>
      <c r="D1217" s="4"/>
      <c r="E1217" s="5"/>
      <c r="F1217" s="5"/>
      <c r="I1217" s="4"/>
      <c r="J1217" s="4"/>
      <c r="L1217" s="4"/>
    </row>
    <row r="1218" spans="2:12" x14ac:dyDescent="0.2">
      <c r="B1218" s="2"/>
      <c r="C1218" s="7"/>
      <c r="D1218" s="4"/>
      <c r="E1218" s="5"/>
      <c r="F1218" s="5"/>
      <c r="I1218" s="4"/>
      <c r="J1218" s="4"/>
      <c r="L1218" s="4"/>
    </row>
    <row r="1219" spans="2:12" x14ac:dyDescent="0.2">
      <c r="B1219" s="2"/>
      <c r="C1219" s="7"/>
      <c r="D1219" s="4"/>
      <c r="E1219" s="5"/>
      <c r="F1219" s="5"/>
      <c r="I1219" s="4"/>
      <c r="J1219" s="4"/>
      <c r="L1219" s="4"/>
    </row>
    <row r="1220" spans="2:12" x14ac:dyDescent="0.2">
      <c r="B1220" s="2"/>
      <c r="C1220" s="7"/>
      <c r="D1220" s="4"/>
      <c r="E1220" s="5"/>
      <c r="F1220" s="5"/>
      <c r="I1220" s="4"/>
      <c r="J1220" s="4"/>
      <c r="L1220" s="4"/>
    </row>
    <row r="1221" spans="2:12" x14ac:dyDescent="0.2">
      <c r="B1221" s="2"/>
      <c r="C1221" s="7"/>
      <c r="D1221" s="4"/>
      <c r="E1221" s="5"/>
      <c r="F1221" s="5"/>
      <c r="I1221" s="4"/>
      <c r="J1221" s="4"/>
      <c r="L1221" s="4"/>
    </row>
    <row r="1222" spans="2:12" x14ac:dyDescent="0.2">
      <c r="B1222" s="2"/>
      <c r="C1222" s="7"/>
      <c r="D1222" s="4"/>
      <c r="E1222" s="5"/>
      <c r="F1222" s="5"/>
      <c r="I1222" s="4"/>
      <c r="J1222" s="4"/>
      <c r="L1222" s="4"/>
    </row>
    <row r="1223" spans="2:12" x14ac:dyDescent="0.2">
      <c r="B1223" s="2"/>
      <c r="C1223" s="7"/>
      <c r="D1223" s="4"/>
      <c r="E1223" s="5"/>
      <c r="F1223" s="5"/>
      <c r="I1223" s="4"/>
      <c r="J1223" s="4"/>
      <c r="L1223" s="4"/>
    </row>
    <row r="1224" spans="2:12" x14ac:dyDescent="0.2">
      <c r="B1224" s="2"/>
      <c r="C1224" s="7"/>
      <c r="D1224" s="4"/>
      <c r="E1224" s="5"/>
      <c r="F1224" s="5"/>
      <c r="I1224" s="4"/>
      <c r="J1224" s="4"/>
      <c r="L1224" s="4"/>
    </row>
    <row r="1225" spans="2:12" x14ac:dyDescent="0.2">
      <c r="B1225" s="2"/>
      <c r="C1225" s="7"/>
      <c r="D1225" s="4"/>
      <c r="E1225" s="5"/>
      <c r="F1225" s="5"/>
      <c r="I1225" s="4"/>
      <c r="J1225" s="4"/>
      <c r="L1225" s="4"/>
    </row>
    <row r="1226" spans="2:12" x14ac:dyDescent="0.2">
      <c r="B1226" s="2"/>
      <c r="C1226" s="7"/>
      <c r="D1226" s="4"/>
      <c r="E1226" s="5"/>
      <c r="F1226" s="5"/>
      <c r="I1226" s="4"/>
      <c r="J1226" s="4"/>
      <c r="L1226" s="4"/>
    </row>
    <row r="1227" spans="2:12" x14ac:dyDescent="0.2">
      <c r="B1227" s="2"/>
      <c r="C1227" s="7"/>
      <c r="D1227" s="4"/>
      <c r="E1227" s="5"/>
      <c r="F1227" s="5"/>
      <c r="I1227" s="4"/>
      <c r="J1227" s="4"/>
      <c r="L1227" s="4"/>
    </row>
    <row r="1228" spans="2:12" x14ac:dyDescent="0.2">
      <c r="B1228" s="2"/>
      <c r="C1228" s="7"/>
      <c r="D1228" s="4"/>
      <c r="E1228" s="5"/>
      <c r="F1228" s="5"/>
      <c r="I1228" s="4"/>
      <c r="J1228" s="4"/>
      <c r="L1228" s="4"/>
    </row>
    <row r="1229" spans="2:12" x14ac:dyDescent="0.2">
      <c r="B1229" s="2"/>
      <c r="C1229" s="7"/>
      <c r="D1229" s="4"/>
      <c r="E1229" s="5"/>
      <c r="F1229" s="5"/>
      <c r="I1229" s="4"/>
      <c r="J1229" s="4"/>
      <c r="L1229" s="4"/>
    </row>
    <row r="1230" spans="2:12" x14ac:dyDescent="0.2">
      <c r="B1230" s="2"/>
      <c r="C1230" s="7"/>
      <c r="D1230" s="4"/>
      <c r="E1230" s="5"/>
      <c r="F1230" s="5"/>
      <c r="I1230" s="4"/>
      <c r="J1230" s="4"/>
      <c r="L1230" s="4"/>
    </row>
    <row r="1231" spans="2:12" x14ac:dyDescent="0.2">
      <c r="B1231" s="2"/>
      <c r="C1231" s="7"/>
      <c r="D1231" s="4"/>
      <c r="E1231" s="5"/>
      <c r="F1231" s="5"/>
      <c r="I1231" s="4"/>
      <c r="J1231" s="4"/>
      <c r="L1231" s="4"/>
    </row>
    <row r="1232" spans="2:12" x14ac:dyDescent="0.2">
      <c r="B1232" s="2"/>
      <c r="C1232" s="7"/>
      <c r="D1232" s="4"/>
      <c r="E1232" s="5"/>
      <c r="F1232" s="5"/>
      <c r="I1232" s="4"/>
      <c r="J1232" s="4"/>
      <c r="L1232" s="4"/>
    </row>
    <row r="1233" spans="2:12" x14ac:dyDescent="0.2">
      <c r="B1233" s="2"/>
      <c r="C1233" s="7"/>
      <c r="D1233" s="4"/>
      <c r="E1233" s="5"/>
      <c r="F1233" s="5"/>
      <c r="I1233" s="4"/>
      <c r="J1233" s="4"/>
      <c r="L1233" s="4"/>
    </row>
    <row r="1234" spans="2:12" x14ac:dyDescent="0.2">
      <c r="B1234" s="2"/>
      <c r="C1234" s="7"/>
      <c r="D1234" s="4"/>
      <c r="E1234" s="5"/>
      <c r="F1234" s="5"/>
      <c r="I1234" s="4"/>
      <c r="J1234" s="4"/>
      <c r="L1234" s="4"/>
    </row>
    <row r="1235" spans="2:12" x14ac:dyDescent="0.2">
      <c r="B1235" s="2"/>
      <c r="C1235" s="7"/>
      <c r="D1235" s="4"/>
      <c r="E1235" s="5"/>
      <c r="F1235" s="5"/>
      <c r="I1235" s="4"/>
      <c r="J1235" s="4"/>
      <c r="L1235" s="4"/>
    </row>
    <row r="1236" spans="2:12" x14ac:dyDescent="0.2">
      <c r="B1236" s="2"/>
      <c r="C1236" s="7"/>
      <c r="D1236" s="4"/>
      <c r="E1236" s="5"/>
      <c r="F1236" s="5"/>
      <c r="I1236" s="4"/>
      <c r="J1236" s="4"/>
      <c r="L1236" s="4"/>
    </row>
    <row r="1237" spans="2:12" x14ac:dyDescent="0.2">
      <c r="B1237" s="2"/>
      <c r="C1237" s="7"/>
      <c r="D1237" s="4"/>
      <c r="E1237" s="5"/>
      <c r="F1237" s="5"/>
      <c r="I1237" s="4"/>
      <c r="J1237" s="4"/>
      <c r="L1237" s="4"/>
    </row>
    <row r="1238" spans="2:12" x14ac:dyDescent="0.2">
      <c r="B1238" s="2"/>
      <c r="C1238" s="7"/>
      <c r="D1238" s="4"/>
      <c r="E1238" s="5"/>
      <c r="F1238" s="5"/>
      <c r="I1238" s="4"/>
      <c r="J1238" s="4"/>
      <c r="L1238" s="4"/>
    </row>
    <row r="1239" spans="2:12" x14ac:dyDescent="0.2">
      <c r="B1239" s="2"/>
      <c r="C1239" s="7"/>
      <c r="D1239" s="4"/>
      <c r="E1239" s="5"/>
      <c r="F1239" s="5"/>
      <c r="I1239" s="4"/>
      <c r="J1239" s="4"/>
      <c r="L1239" s="4"/>
    </row>
    <row r="1240" spans="2:12" x14ac:dyDescent="0.2">
      <c r="B1240" s="2"/>
      <c r="C1240" s="7"/>
      <c r="D1240" s="4"/>
      <c r="E1240" s="5"/>
      <c r="F1240" s="5"/>
      <c r="I1240" s="4"/>
      <c r="J1240" s="4"/>
      <c r="L1240" s="4"/>
    </row>
    <row r="1241" spans="2:12" x14ac:dyDescent="0.2">
      <c r="B1241" s="2"/>
      <c r="C1241" s="7"/>
      <c r="D1241" s="4"/>
      <c r="E1241" s="5"/>
      <c r="F1241" s="5"/>
      <c r="I1241" s="4"/>
      <c r="J1241" s="4"/>
      <c r="L1241" s="4"/>
    </row>
    <row r="1242" spans="2:12" x14ac:dyDescent="0.2">
      <c r="B1242" s="2"/>
      <c r="C1242" s="7"/>
      <c r="D1242" s="4"/>
      <c r="E1242" s="5"/>
      <c r="F1242" s="5"/>
      <c r="I1242" s="4"/>
      <c r="J1242" s="4"/>
      <c r="L1242" s="4"/>
    </row>
    <row r="1243" spans="2:12" x14ac:dyDescent="0.2">
      <c r="B1243" s="2"/>
      <c r="C1243" s="7"/>
      <c r="D1243" s="4"/>
      <c r="E1243" s="5"/>
      <c r="F1243" s="5"/>
      <c r="I1243" s="4"/>
      <c r="J1243" s="4"/>
      <c r="L1243" s="4"/>
    </row>
    <row r="1244" spans="2:12" x14ac:dyDescent="0.2">
      <c r="B1244" s="2"/>
      <c r="C1244" s="7"/>
      <c r="D1244" s="4"/>
      <c r="E1244" s="5"/>
      <c r="F1244" s="5"/>
      <c r="I1244" s="4"/>
      <c r="J1244" s="4"/>
      <c r="L1244" s="4"/>
    </row>
    <row r="1245" spans="2:12" x14ac:dyDescent="0.2">
      <c r="B1245" s="2"/>
      <c r="C1245" s="7"/>
      <c r="D1245" s="4"/>
      <c r="E1245" s="5"/>
      <c r="F1245" s="5"/>
      <c r="I1245" s="4"/>
      <c r="J1245" s="4"/>
      <c r="L1245" s="4"/>
    </row>
    <row r="1246" spans="2:12" x14ac:dyDescent="0.2">
      <c r="B1246" s="2"/>
      <c r="C1246" s="7"/>
      <c r="D1246" s="4"/>
      <c r="E1246" s="5"/>
      <c r="F1246" s="5"/>
      <c r="I1246" s="4"/>
      <c r="J1246" s="4"/>
      <c r="L1246" s="4"/>
    </row>
    <row r="1247" spans="2:12" x14ac:dyDescent="0.2">
      <c r="B1247" s="2"/>
      <c r="C1247" s="7"/>
      <c r="D1247" s="4"/>
      <c r="E1247" s="5"/>
      <c r="F1247" s="5"/>
      <c r="I1247" s="4"/>
      <c r="J1247" s="4"/>
      <c r="L1247" s="4"/>
    </row>
    <row r="1248" spans="2:12" x14ac:dyDescent="0.2">
      <c r="B1248" s="2"/>
      <c r="C1248" s="7"/>
      <c r="D1248" s="4"/>
      <c r="E1248" s="5"/>
      <c r="F1248" s="5"/>
      <c r="I1248" s="4"/>
      <c r="J1248" s="4"/>
      <c r="L1248" s="4"/>
    </row>
    <row r="1249" spans="2:12" x14ac:dyDescent="0.2">
      <c r="B1249" s="2"/>
      <c r="C1249" s="7"/>
      <c r="D1249" s="4"/>
      <c r="E1249" s="5"/>
      <c r="F1249" s="5"/>
      <c r="I1249" s="4"/>
      <c r="J1249" s="4"/>
      <c r="L1249" s="4"/>
    </row>
    <row r="1250" spans="2:12" x14ac:dyDescent="0.2">
      <c r="B1250" s="2"/>
      <c r="C1250" s="7"/>
      <c r="D1250" s="4"/>
      <c r="E1250" s="5"/>
      <c r="F1250" s="5"/>
      <c r="I1250" s="4"/>
      <c r="J1250" s="4"/>
      <c r="L1250" s="4"/>
    </row>
    <row r="1251" spans="2:12" x14ac:dyDescent="0.2">
      <c r="B1251" s="2"/>
      <c r="C1251" s="7"/>
      <c r="D1251" s="4"/>
      <c r="E1251" s="5"/>
      <c r="F1251" s="5"/>
      <c r="I1251" s="4"/>
      <c r="J1251" s="4"/>
      <c r="L1251" s="4"/>
    </row>
    <row r="1252" spans="2:12" x14ac:dyDescent="0.2">
      <c r="B1252" s="2"/>
      <c r="C1252" s="7"/>
      <c r="D1252" s="4"/>
      <c r="E1252" s="5"/>
      <c r="F1252" s="5"/>
      <c r="I1252" s="4"/>
      <c r="J1252" s="4"/>
      <c r="L1252" s="4"/>
    </row>
    <row r="1253" spans="2:12" x14ac:dyDescent="0.2">
      <c r="B1253" s="2"/>
      <c r="C1253" s="7"/>
      <c r="D1253" s="4"/>
      <c r="E1253" s="5"/>
      <c r="F1253" s="5"/>
      <c r="I1253" s="4"/>
      <c r="J1253" s="4"/>
      <c r="L1253" s="4"/>
    </row>
    <row r="1254" spans="2:12" x14ac:dyDescent="0.2">
      <c r="B1254" s="2"/>
      <c r="C1254" s="7"/>
      <c r="D1254" s="4"/>
      <c r="E1254" s="5"/>
      <c r="F1254" s="5"/>
      <c r="I1254" s="4"/>
      <c r="J1254" s="4"/>
      <c r="L1254" s="4"/>
    </row>
    <row r="1255" spans="2:12" x14ac:dyDescent="0.2">
      <c r="B1255" s="2"/>
      <c r="C1255" s="7"/>
      <c r="D1255" s="4"/>
      <c r="E1255" s="5"/>
      <c r="F1255" s="5"/>
      <c r="I1255" s="4"/>
      <c r="J1255" s="4"/>
      <c r="L1255" s="4"/>
    </row>
    <row r="1256" spans="2:12" x14ac:dyDescent="0.2">
      <c r="B1256" s="2"/>
      <c r="C1256" s="7"/>
      <c r="D1256" s="4"/>
      <c r="E1256" s="5"/>
      <c r="F1256" s="5"/>
      <c r="I1256" s="4"/>
      <c r="J1256" s="4"/>
      <c r="L1256" s="4"/>
    </row>
    <row r="1257" spans="2:12" x14ac:dyDescent="0.2">
      <c r="B1257" s="2"/>
      <c r="C1257" s="7"/>
      <c r="D1257" s="4"/>
      <c r="E1257" s="5"/>
      <c r="F1257" s="5"/>
      <c r="I1257" s="4"/>
      <c r="J1257" s="4"/>
      <c r="L1257" s="4"/>
    </row>
    <row r="1258" spans="2:12" x14ac:dyDescent="0.2">
      <c r="B1258" s="2"/>
      <c r="C1258" s="7"/>
      <c r="D1258" s="4"/>
      <c r="E1258" s="5"/>
      <c r="F1258" s="5"/>
      <c r="I1258" s="4"/>
      <c r="J1258" s="4"/>
      <c r="L1258" s="4"/>
    </row>
    <row r="1259" spans="2:12" x14ac:dyDescent="0.2">
      <c r="B1259" s="2"/>
      <c r="C1259" s="7"/>
      <c r="D1259" s="4"/>
      <c r="E1259" s="5"/>
      <c r="F1259" s="5"/>
      <c r="I1259" s="4"/>
      <c r="J1259" s="4"/>
      <c r="L1259" s="4"/>
    </row>
    <row r="1260" spans="2:12" x14ac:dyDescent="0.2">
      <c r="B1260" s="2"/>
      <c r="C1260" s="7"/>
      <c r="D1260" s="4"/>
      <c r="E1260" s="5"/>
      <c r="F1260" s="5"/>
      <c r="I1260" s="4"/>
      <c r="J1260" s="4"/>
      <c r="L1260" s="4"/>
    </row>
    <row r="1261" spans="2:12" x14ac:dyDescent="0.2">
      <c r="B1261" s="2"/>
      <c r="C1261" s="7"/>
      <c r="D1261" s="4"/>
      <c r="E1261" s="5"/>
      <c r="F1261" s="5"/>
      <c r="I1261" s="4"/>
      <c r="J1261" s="4"/>
      <c r="L1261" s="4"/>
    </row>
    <row r="1262" spans="2:12" x14ac:dyDescent="0.2">
      <c r="B1262" s="2"/>
      <c r="C1262" s="7"/>
      <c r="D1262" s="4"/>
      <c r="E1262" s="5"/>
      <c r="F1262" s="5"/>
      <c r="I1262" s="4"/>
      <c r="J1262" s="4"/>
      <c r="L1262" s="4"/>
    </row>
    <row r="1263" spans="2:12" x14ac:dyDescent="0.2">
      <c r="B1263" s="2"/>
      <c r="C1263" s="7"/>
      <c r="D1263" s="4"/>
      <c r="E1263" s="5"/>
      <c r="F1263" s="5"/>
      <c r="I1263" s="4"/>
      <c r="J1263" s="4"/>
      <c r="L1263" s="4"/>
    </row>
    <row r="1264" spans="2:12" x14ac:dyDescent="0.2">
      <c r="B1264" s="2"/>
      <c r="C1264" s="7"/>
      <c r="D1264" s="4"/>
      <c r="E1264" s="5"/>
      <c r="F1264" s="5"/>
      <c r="I1264" s="4"/>
      <c r="J1264" s="4"/>
      <c r="L1264" s="4"/>
    </row>
    <row r="1265" spans="2:12" x14ac:dyDescent="0.2">
      <c r="B1265" s="2"/>
      <c r="C1265" s="7"/>
      <c r="D1265" s="4"/>
      <c r="E1265" s="5"/>
      <c r="F1265" s="5"/>
      <c r="I1265" s="4"/>
      <c r="J1265" s="4"/>
      <c r="L1265" s="4"/>
    </row>
    <row r="1266" spans="2:12" x14ac:dyDescent="0.2">
      <c r="B1266" s="2"/>
      <c r="C1266" s="7"/>
      <c r="D1266" s="4"/>
      <c r="E1266" s="5"/>
      <c r="F1266" s="5"/>
      <c r="I1266" s="4"/>
      <c r="J1266" s="4"/>
      <c r="L1266" s="4"/>
    </row>
    <row r="1267" spans="2:12" x14ac:dyDescent="0.2">
      <c r="B1267" s="2"/>
      <c r="C1267" s="7"/>
      <c r="D1267" s="4"/>
      <c r="E1267" s="5"/>
      <c r="F1267" s="5"/>
      <c r="I1267" s="4"/>
      <c r="J1267" s="4"/>
      <c r="L1267" s="4"/>
    </row>
    <row r="1268" spans="2:12" x14ac:dyDescent="0.2">
      <c r="B1268" s="2"/>
      <c r="C1268" s="7"/>
      <c r="D1268" s="4"/>
      <c r="E1268" s="5"/>
      <c r="F1268" s="5"/>
      <c r="I1268" s="4"/>
      <c r="J1268" s="4"/>
      <c r="L1268" s="4"/>
    </row>
    <row r="1269" spans="2:12" x14ac:dyDescent="0.2">
      <c r="B1269" s="2"/>
      <c r="C1269" s="7"/>
      <c r="D1269" s="4"/>
      <c r="E1269" s="5"/>
      <c r="F1269" s="5"/>
      <c r="I1269" s="4"/>
      <c r="J1269" s="4"/>
      <c r="L1269" s="4"/>
    </row>
    <row r="1270" spans="2:12" x14ac:dyDescent="0.2">
      <c r="B1270" s="2"/>
      <c r="C1270" s="7"/>
      <c r="D1270" s="4"/>
      <c r="E1270" s="5"/>
      <c r="F1270" s="5"/>
      <c r="I1270" s="4"/>
      <c r="J1270" s="4"/>
      <c r="L1270" s="4"/>
    </row>
    <row r="1271" spans="2:12" x14ac:dyDescent="0.2">
      <c r="B1271" s="2"/>
      <c r="C1271" s="7"/>
      <c r="D1271" s="4"/>
      <c r="E1271" s="5"/>
      <c r="F1271" s="5"/>
      <c r="I1271" s="4"/>
      <c r="J1271" s="4"/>
      <c r="L1271" s="4"/>
    </row>
    <row r="1272" spans="2:12" x14ac:dyDescent="0.2">
      <c r="B1272" s="2"/>
      <c r="C1272" s="7"/>
      <c r="D1272" s="4"/>
      <c r="E1272" s="5"/>
      <c r="F1272" s="5"/>
      <c r="I1272" s="4"/>
      <c r="J1272" s="4"/>
      <c r="L1272" s="4"/>
    </row>
    <row r="1273" spans="2:12" x14ac:dyDescent="0.2">
      <c r="B1273" s="2"/>
      <c r="C1273" s="7"/>
      <c r="D1273" s="4"/>
      <c r="E1273" s="5"/>
      <c r="F1273" s="5"/>
      <c r="I1273" s="4"/>
      <c r="J1273" s="4"/>
      <c r="L1273" s="4"/>
    </row>
    <row r="1274" spans="2:12" x14ac:dyDescent="0.2">
      <c r="B1274" s="2"/>
      <c r="C1274" s="7"/>
      <c r="D1274" s="4"/>
      <c r="E1274" s="5"/>
      <c r="F1274" s="5"/>
      <c r="I1274" s="4"/>
      <c r="J1274" s="4"/>
      <c r="L1274" s="4"/>
    </row>
    <row r="1275" spans="2:12" x14ac:dyDescent="0.2">
      <c r="B1275" s="2"/>
      <c r="C1275" s="7"/>
      <c r="D1275" s="4"/>
      <c r="E1275" s="5"/>
      <c r="F1275" s="5"/>
      <c r="I1275" s="4"/>
      <c r="J1275" s="4"/>
      <c r="L1275" s="4"/>
    </row>
    <row r="1276" spans="2:12" x14ac:dyDescent="0.2">
      <c r="B1276" s="2"/>
      <c r="C1276" s="7"/>
      <c r="D1276" s="4"/>
      <c r="E1276" s="5"/>
      <c r="F1276" s="5"/>
      <c r="I1276" s="4"/>
      <c r="J1276" s="4"/>
      <c r="L1276" s="4"/>
    </row>
    <row r="1277" spans="2:12" x14ac:dyDescent="0.2">
      <c r="B1277" s="2"/>
      <c r="C1277" s="7"/>
      <c r="D1277" s="4"/>
      <c r="E1277" s="5"/>
      <c r="F1277" s="5"/>
      <c r="I1277" s="4"/>
      <c r="J1277" s="4"/>
      <c r="L1277" s="4"/>
    </row>
    <row r="1278" spans="2:12" x14ac:dyDescent="0.2">
      <c r="B1278" s="2"/>
      <c r="C1278" s="7"/>
      <c r="D1278" s="4"/>
      <c r="E1278" s="5"/>
      <c r="F1278" s="5"/>
      <c r="I1278" s="4"/>
      <c r="J1278" s="4"/>
      <c r="L1278" s="4"/>
    </row>
    <row r="1279" spans="2:12" x14ac:dyDescent="0.2">
      <c r="B1279" s="2"/>
      <c r="C1279" s="7"/>
      <c r="D1279" s="4"/>
      <c r="E1279" s="5"/>
      <c r="F1279" s="5"/>
      <c r="I1279" s="4"/>
      <c r="J1279" s="4"/>
      <c r="L1279" s="4"/>
    </row>
    <row r="1280" spans="2:12" x14ac:dyDescent="0.2">
      <c r="B1280" s="2"/>
      <c r="C1280" s="7"/>
      <c r="D1280" s="4"/>
      <c r="E1280" s="5"/>
      <c r="F1280" s="5"/>
      <c r="I1280" s="4"/>
      <c r="J1280" s="4"/>
      <c r="L1280" s="4"/>
    </row>
    <row r="1281" spans="2:12" x14ac:dyDescent="0.2">
      <c r="B1281" s="2"/>
      <c r="C1281" s="7"/>
      <c r="D1281" s="4"/>
      <c r="E1281" s="5"/>
      <c r="F1281" s="5"/>
      <c r="I1281" s="4"/>
      <c r="J1281" s="4"/>
      <c r="L1281" s="4"/>
    </row>
    <row r="1282" spans="2:12" x14ac:dyDescent="0.2">
      <c r="B1282" s="2"/>
      <c r="C1282" s="7"/>
      <c r="D1282" s="4"/>
      <c r="E1282" s="5"/>
      <c r="F1282" s="5"/>
      <c r="I1282" s="4"/>
      <c r="J1282" s="4"/>
      <c r="L1282" s="4"/>
    </row>
    <row r="1283" spans="2:12" x14ac:dyDescent="0.2">
      <c r="B1283" s="2"/>
      <c r="C1283" s="7"/>
      <c r="D1283" s="4"/>
      <c r="E1283" s="5"/>
      <c r="F1283" s="5"/>
      <c r="I1283" s="4"/>
      <c r="J1283" s="4"/>
      <c r="L1283" s="4"/>
    </row>
    <row r="1284" spans="2:12" x14ac:dyDescent="0.2">
      <c r="B1284" s="2"/>
      <c r="C1284" s="7"/>
      <c r="D1284" s="4"/>
      <c r="E1284" s="5"/>
      <c r="F1284" s="5"/>
      <c r="I1284" s="4"/>
      <c r="J1284" s="4"/>
      <c r="L1284" s="4"/>
    </row>
    <row r="1285" spans="2:12" x14ac:dyDescent="0.2">
      <c r="B1285" s="2"/>
      <c r="C1285" s="7"/>
      <c r="D1285" s="4"/>
      <c r="E1285" s="5"/>
      <c r="F1285" s="5"/>
      <c r="I1285" s="4"/>
      <c r="J1285" s="4"/>
      <c r="L1285" s="4"/>
    </row>
    <row r="1286" spans="2:12" x14ac:dyDescent="0.2">
      <c r="B1286" s="2"/>
      <c r="C1286" s="7"/>
      <c r="D1286" s="4"/>
      <c r="E1286" s="5"/>
      <c r="F1286" s="5"/>
      <c r="I1286" s="4"/>
      <c r="J1286" s="4"/>
      <c r="L1286" s="4"/>
    </row>
    <row r="1287" spans="2:12" x14ac:dyDescent="0.2">
      <c r="B1287" s="2"/>
      <c r="C1287" s="7"/>
      <c r="D1287" s="4"/>
      <c r="E1287" s="5"/>
      <c r="F1287" s="5"/>
      <c r="I1287" s="4"/>
      <c r="J1287" s="4"/>
      <c r="L1287" s="4"/>
    </row>
    <row r="1288" spans="2:12" x14ac:dyDescent="0.2">
      <c r="B1288" s="2"/>
      <c r="C1288" s="7"/>
      <c r="D1288" s="4"/>
      <c r="E1288" s="5"/>
      <c r="F1288" s="5"/>
      <c r="I1288" s="4"/>
      <c r="J1288" s="4"/>
      <c r="L1288" s="4"/>
    </row>
    <row r="1289" spans="2:12" x14ac:dyDescent="0.2">
      <c r="B1289" s="2"/>
      <c r="C1289" s="7"/>
      <c r="D1289" s="4"/>
      <c r="E1289" s="5"/>
      <c r="F1289" s="5"/>
      <c r="I1289" s="4"/>
      <c r="J1289" s="4"/>
      <c r="L1289" s="4"/>
    </row>
    <row r="1290" spans="2:12" x14ac:dyDescent="0.2">
      <c r="B1290" s="2"/>
      <c r="C1290" s="7"/>
      <c r="D1290" s="4"/>
      <c r="E1290" s="5"/>
      <c r="F1290" s="5"/>
      <c r="I1290" s="4"/>
      <c r="J1290" s="4"/>
      <c r="L1290" s="4"/>
    </row>
    <row r="1291" spans="2:12" x14ac:dyDescent="0.2">
      <c r="B1291" s="2"/>
      <c r="C1291" s="7"/>
      <c r="D1291" s="4"/>
      <c r="E1291" s="5"/>
      <c r="F1291" s="5"/>
      <c r="I1291" s="4"/>
      <c r="J1291" s="4"/>
      <c r="L1291" s="4"/>
    </row>
    <row r="1292" spans="2:12" x14ac:dyDescent="0.2">
      <c r="B1292" s="2"/>
      <c r="C1292" s="7"/>
      <c r="D1292" s="4"/>
      <c r="E1292" s="5"/>
      <c r="F1292" s="5"/>
      <c r="I1292" s="4"/>
      <c r="J1292" s="4"/>
      <c r="L1292" s="4"/>
    </row>
    <row r="1293" spans="2:12" x14ac:dyDescent="0.2">
      <c r="B1293" s="2"/>
      <c r="C1293" s="7"/>
      <c r="D1293" s="4"/>
      <c r="E1293" s="5"/>
      <c r="F1293" s="5"/>
      <c r="I1293" s="4"/>
      <c r="J1293" s="4"/>
      <c r="L1293" s="4"/>
    </row>
    <row r="1294" spans="2:12" x14ac:dyDescent="0.2">
      <c r="B1294" s="2"/>
      <c r="C1294" s="7"/>
      <c r="D1294" s="4"/>
      <c r="E1294" s="5"/>
      <c r="F1294" s="5"/>
      <c r="I1294" s="4"/>
      <c r="J1294" s="4"/>
      <c r="L1294" s="4"/>
    </row>
    <row r="1295" spans="2:12" x14ac:dyDescent="0.2">
      <c r="B1295" s="2"/>
      <c r="C1295" s="7"/>
      <c r="D1295" s="4"/>
      <c r="E1295" s="5"/>
      <c r="F1295" s="5"/>
      <c r="I1295" s="4"/>
      <c r="J1295" s="4"/>
      <c r="L1295" s="4"/>
    </row>
    <row r="1296" spans="2:12" x14ac:dyDescent="0.2">
      <c r="B1296" s="2"/>
      <c r="C1296" s="7"/>
      <c r="D1296" s="4"/>
      <c r="E1296" s="5"/>
      <c r="F1296" s="5"/>
      <c r="I1296" s="4"/>
      <c r="J1296" s="4"/>
      <c r="L1296" s="4"/>
    </row>
    <row r="1297" spans="2:12" x14ac:dyDescent="0.2">
      <c r="B1297" s="2"/>
      <c r="C1297" s="7"/>
      <c r="D1297" s="4"/>
      <c r="E1297" s="5"/>
      <c r="F1297" s="5"/>
      <c r="I1297" s="4"/>
      <c r="J1297" s="4"/>
      <c r="L1297" s="4"/>
    </row>
    <row r="1298" spans="2:12" x14ac:dyDescent="0.2">
      <c r="B1298" s="2"/>
      <c r="C1298" s="7"/>
      <c r="D1298" s="4"/>
      <c r="E1298" s="5"/>
      <c r="F1298" s="5"/>
      <c r="I1298" s="4"/>
      <c r="J1298" s="4"/>
      <c r="L1298" s="4"/>
    </row>
    <row r="1299" spans="2:12" x14ac:dyDescent="0.2">
      <c r="B1299" s="2"/>
      <c r="C1299" s="7"/>
      <c r="D1299" s="4"/>
      <c r="E1299" s="5"/>
      <c r="F1299" s="5"/>
      <c r="I1299" s="4"/>
      <c r="J1299" s="4"/>
      <c r="L1299" s="4"/>
    </row>
    <row r="1300" spans="2:12" x14ac:dyDescent="0.2">
      <c r="B1300" s="2"/>
      <c r="C1300" s="7"/>
      <c r="D1300" s="4"/>
      <c r="E1300" s="5"/>
      <c r="F1300" s="5"/>
      <c r="I1300" s="4"/>
      <c r="J1300" s="4"/>
      <c r="L1300" s="4"/>
    </row>
    <row r="1301" spans="2:12" x14ac:dyDescent="0.2">
      <c r="B1301" s="2"/>
      <c r="C1301" s="7"/>
      <c r="D1301" s="4"/>
      <c r="E1301" s="5"/>
      <c r="F1301" s="5"/>
      <c r="I1301" s="4"/>
      <c r="J1301" s="4"/>
      <c r="L1301" s="4"/>
    </row>
    <row r="1302" spans="2:12" x14ac:dyDescent="0.2">
      <c r="B1302" s="2"/>
      <c r="C1302" s="7"/>
      <c r="D1302" s="4"/>
      <c r="E1302" s="5"/>
      <c r="F1302" s="5"/>
      <c r="I1302" s="4"/>
      <c r="J1302" s="4"/>
      <c r="L1302" s="4"/>
    </row>
    <row r="1303" spans="2:12" x14ac:dyDescent="0.2">
      <c r="B1303" s="2"/>
      <c r="C1303" s="7"/>
      <c r="D1303" s="4"/>
      <c r="E1303" s="5"/>
      <c r="F1303" s="5"/>
      <c r="I1303" s="4"/>
      <c r="J1303" s="4"/>
      <c r="L1303" s="4"/>
    </row>
    <row r="1304" spans="2:12" x14ac:dyDescent="0.2">
      <c r="B1304" s="2"/>
      <c r="C1304" s="7"/>
      <c r="D1304" s="4"/>
      <c r="E1304" s="5"/>
      <c r="F1304" s="5"/>
      <c r="I1304" s="4"/>
      <c r="J1304" s="4"/>
      <c r="L1304" s="4"/>
    </row>
    <row r="1305" spans="2:12" x14ac:dyDescent="0.2">
      <c r="B1305" s="2"/>
      <c r="C1305" s="7"/>
      <c r="D1305" s="4"/>
      <c r="E1305" s="5"/>
      <c r="F1305" s="5"/>
      <c r="I1305" s="4"/>
      <c r="J1305" s="4"/>
      <c r="L1305" s="4"/>
    </row>
    <row r="1306" spans="2:12" x14ac:dyDescent="0.2">
      <c r="B1306" s="2"/>
      <c r="C1306" s="7"/>
      <c r="D1306" s="4"/>
      <c r="E1306" s="5"/>
      <c r="F1306" s="5"/>
      <c r="I1306" s="4"/>
      <c r="J1306" s="4"/>
      <c r="L1306" s="4"/>
    </row>
    <row r="1307" spans="2:12" x14ac:dyDescent="0.2">
      <c r="B1307" s="2"/>
      <c r="C1307" s="7"/>
      <c r="D1307" s="4"/>
      <c r="E1307" s="5"/>
      <c r="F1307" s="5"/>
      <c r="I1307" s="4"/>
      <c r="J1307" s="4"/>
      <c r="L1307" s="4"/>
    </row>
    <row r="1308" spans="2:12" x14ac:dyDescent="0.2">
      <c r="B1308" s="2"/>
      <c r="C1308" s="7"/>
      <c r="D1308" s="4"/>
      <c r="E1308" s="5"/>
      <c r="F1308" s="5"/>
      <c r="I1308" s="4"/>
      <c r="J1308" s="4"/>
      <c r="L1308" s="4"/>
    </row>
    <row r="1309" spans="2:12" x14ac:dyDescent="0.2">
      <c r="B1309" s="2"/>
      <c r="C1309" s="7"/>
      <c r="D1309" s="4"/>
      <c r="E1309" s="5"/>
      <c r="F1309" s="5"/>
      <c r="I1309" s="4"/>
      <c r="J1309" s="4"/>
      <c r="L1309" s="4"/>
    </row>
    <row r="1310" spans="2:12" x14ac:dyDescent="0.2">
      <c r="B1310" s="2"/>
      <c r="C1310" s="7"/>
      <c r="D1310" s="4"/>
      <c r="E1310" s="5"/>
      <c r="F1310" s="5"/>
      <c r="I1310" s="4"/>
      <c r="J1310" s="4"/>
      <c r="L1310" s="4"/>
    </row>
    <row r="1311" spans="2:12" x14ac:dyDescent="0.2">
      <c r="B1311" s="2"/>
      <c r="C1311" s="7"/>
      <c r="D1311" s="4"/>
      <c r="E1311" s="5"/>
      <c r="F1311" s="5"/>
      <c r="I1311" s="4"/>
      <c r="J1311" s="4"/>
      <c r="L1311" s="4"/>
    </row>
    <row r="1312" spans="2:12" x14ac:dyDescent="0.2">
      <c r="B1312" s="2"/>
      <c r="C1312" s="7"/>
      <c r="D1312" s="4"/>
      <c r="E1312" s="5"/>
      <c r="F1312" s="5"/>
      <c r="I1312" s="4"/>
      <c r="J1312" s="4"/>
      <c r="L1312" s="4"/>
    </row>
    <row r="1313" spans="2:12" x14ac:dyDescent="0.2">
      <c r="B1313" s="2"/>
      <c r="C1313" s="7"/>
      <c r="D1313" s="4"/>
      <c r="E1313" s="5"/>
      <c r="F1313" s="5"/>
      <c r="I1313" s="4"/>
      <c r="J1313" s="4"/>
      <c r="L1313" s="4"/>
    </row>
    <row r="1314" spans="2:12" x14ac:dyDescent="0.2">
      <c r="B1314" s="2"/>
      <c r="C1314" s="7"/>
      <c r="D1314" s="4"/>
      <c r="E1314" s="5"/>
      <c r="F1314" s="5"/>
      <c r="I1314" s="4"/>
      <c r="J1314" s="4"/>
      <c r="L1314" s="4"/>
    </row>
    <row r="1315" spans="2:12" x14ac:dyDescent="0.2">
      <c r="B1315" s="2"/>
      <c r="C1315" s="7"/>
      <c r="D1315" s="4"/>
      <c r="E1315" s="5"/>
      <c r="F1315" s="5"/>
      <c r="I1315" s="4"/>
      <c r="J1315" s="4"/>
      <c r="L1315" s="4"/>
    </row>
    <row r="1316" spans="2:12" x14ac:dyDescent="0.2">
      <c r="B1316" s="2"/>
      <c r="C1316" s="7"/>
      <c r="D1316" s="4"/>
      <c r="E1316" s="5"/>
      <c r="F1316" s="5"/>
      <c r="I1316" s="4"/>
      <c r="J1316" s="4"/>
      <c r="L1316" s="4"/>
    </row>
    <row r="1317" spans="2:12" x14ac:dyDescent="0.2">
      <c r="B1317" s="2"/>
      <c r="C1317" s="7"/>
      <c r="D1317" s="4"/>
      <c r="E1317" s="5"/>
      <c r="F1317" s="5"/>
      <c r="I1317" s="4"/>
      <c r="J1317" s="4"/>
      <c r="L1317" s="4"/>
    </row>
    <row r="1318" spans="2:12" x14ac:dyDescent="0.2">
      <c r="B1318" s="2"/>
      <c r="C1318" s="7"/>
      <c r="D1318" s="4"/>
      <c r="E1318" s="5"/>
      <c r="F1318" s="5"/>
      <c r="I1318" s="4"/>
      <c r="J1318" s="4"/>
      <c r="L1318" s="4"/>
    </row>
    <row r="1319" spans="2:12" x14ac:dyDescent="0.2">
      <c r="B1319" s="2"/>
      <c r="C1319" s="7"/>
      <c r="D1319" s="4"/>
      <c r="E1319" s="5"/>
      <c r="F1319" s="5"/>
      <c r="I1319" s="4"/>
      <c r="J1319" s="4"/>
      <c r="L1319" s="4"/>
    </row>
    <row r="1320" spans="2:12" x14ac:dyDescent="0.2">
      <c r="B1320" s="2"/>
      <c r="C1320" s="7"/>
      <c r="D1320" s="4"/>
      <c r="E1320" s="5"/>
      <c r="F1320" s="5"/>
      <c r="I1320" s="4"/>
      <c r="J1320" s="4"/>
      <c r="L1320" s="4"/>
    </row>
    <row r="1321" spans="2:12" x14ac:dyDescent="0.2">
      <c r="B1321" s="2"/>
      <c r="C1321" s="7"/>
      <c r="D1321" s="4"/>
      <c r="E1321" s="5"/>
      <c r="F1321" s="5"/>
      <c r="I1321" s="4"/>
      <c r="J1321" s="4"/>
      <c r="L1321" s="4"/>
    </row>
    <row r="1322" spans="2:12" x14ac:dyDescent="0.2">
      <c r="B1322" s="2"/>
      <c r="C1322" s="7"/>
      <c r="D1322" s="4"/>
      <c r="E1322" s="5"/>
      <c r="F1322" s="5"/>
      <c r="I1322" s="4"/>
      <c r="J1322" s="4"/>
      <c r="L1322" s="4"/>
    </row>
    <row r="1323" spans="2:12" x14ac:dyDescent="0.2">
      <c r="B1323" s="2"/>
      <c r="C1323" s="7"/>
      <c r="D1323" s="4"/>
      <c r="E1323" s="5"/>
      <c r="F1323" s="5"/>
      <c r="I1323" s="4"/>
      <c r="J1323" s="4"/>
      <c r="L1323" s="4"/>
    </row>
    <row r="1324" spans="2:12" x14ac:dyDescent="0.2">
      <c r="B1324" s="2"/>
      <c r="C1324" s="7"/>
      <c r="D1324" s="4"/>
      <c r="E1324" s="5"/>
      <c r="F1324" s="5"/>
      <c r="I1324" s="4"/>
      <c r="J1324" s="4"/>
      <c r="L1324" s="4"/>
    </row>
    <row r="1325" spans="2:12" x14ac:dyDescent="0.2">
      <c r="B1325" s="2"/>
      <c r="C1325" s="7"/>
      <c r="D1325" s="4"/>
      <c r="E1325" s="5"/>
      <c r="F1325" s="5"/>
      <c r="I1325" s="4"/>
      <c r="J1325" s="4"/>
      <c r="L1325" s="4"/>
    </row>
    <row r="1326" spans="2:12" x14ac:dyDescent="0.2">
      <c r="B1326" s="2"/>
      <c r="C1326" s="7"/>
      <c r="D1326" s="4"/>
      <c r="E1326" s="5"/>
      <c r="F1326" s="5"/>
      <c r="I1326" s="4"/>
      <c r="J1326" s="4"/>
      <c r="L1326" s="4"/>
    </row>
    <row r="1327" spans="2:12" x14ac:dyDescent="0.2">
      <c r="B1327" s="2"/>
      <c r="C1327" s="7"/>
      <c r="D1327" s="4"/>
      <c r="E1327" s="5"/>
      <c r="F1327" s="5"/>
      <c r="I1327" s="4"/>
      <c r="J1327" s="4"/>
      <c r="L1327" s="4"/>
    </row>
    <row r="1328" spans="2:12" x14ac:dyDescent="0.2">
      <c r="B1328" s="2"/>
      <c r="C1328" s="7"/>
      <c r="D1328" s="4"/>
      <c r="E1328" s="5"/>
      <c r="F1328" s="5"/>
      <c r="I1328" s="4"/>
      <c r="J1328" s="4"/>
      <c r="L1328" s="4"/>
    </row>
    <row r="1329" spans="2:12" x14ac:dyDescent="0.2">
      <c r="B1329" s="2"/>
      <c r="C1329" s="7"/>
      <c r="D1329" s="4"/>
      <c r="E1329" s="5"/>
      <c r="F1329" s="5"/>
      <c r="I1329" s="4"/>
      <c r="J1329" s="4"/>
      <c r="L1329" s="4"/>
    </row>
    <row r="1330" spans="2:12" x14ac:dyDescent="0.2">
      <c r="B1330" s="2"/>
      <c r="C1330" s="7"/>
      <c r="D1330" s="4"/>
      <c r="E1330" s="5"/>
      <c r="F1330" s="5"/>
      <c r="I1330" s="4"/>
      <c r="J1330" s="4"/>
      <c r="L1330" s="4"/>
    </row>
    <row r="1331" spans="2:12" x14ac:dyDescent="0.2">
      <c r="B1331" s="2"/>
      <c r="C1331" s="7"/>
      <c r="D1331" s="4"/>
      <c r="E1331" s="5"/>
      <c r="F1331" s="5"/>
      <c r="I1331" s="4"/>
      <c r="J1331" s="4"/>
      <c r="L1331" s="4"/>
    </row>
    <row r="1332" spans="2:12" x14ac:dyDescent="0.2">
      <c r="B1332" s="2"/>
      <c r="C1332" s="7"/>
      <c r="D1332" s="4"/>
      <c r="E1332" s="5"/>
      <c r="F1332" s="5"/>
      <c r="I1332" s="4"/>
      <c r="J1332" s="4"/>
      <c r="L1332" s="4"/>
    </row>
    <row r="1333" spans="2:12" x14ac:dyDescent="0.2">
      <c r="B1333" s="2"/>
      <c r="C1333" s="7"/>
      <c r="D1333" s="4"/>
      <c r="E1333" s="5"/>
      <c r="F1333" s="5"/>
      <c r="I1333" s="4"/>
      <c r="J1333" s="4"/>
      <c r="L1333" s="4"/>
    </row>
    <row r="1334" spans="2:12" x14ac:dyDescent="0.2">
      <c r="B1334" s="2"/>
      <c r="C1334" s="7"/>
      <c r="D1334" s="4"/>
      <c r="E1334" s="5"/>
      <c r="F1334" s="5"/>
      <c r="I1334" s="4"/>
      <c r="J1334" s="4"/>
      <c r="L1334" s="4"/>
    </row>
    <row r="1335" spans="2:12" x14ac:dyDescent="0.2">
      <c r="B1335" s="2"/>
      <c r="C1335" s="7"/>
      <c r="D1335" s="4"/>
      <c r="E1335" s="5"/>
      <c r="F1335" s="5"/>
      <c r="I1335" s="4"/>
      <c r="J1335" s="4"/>
      <c r="L1335" s="4"/>
    </row>
    <row r="1336" spans="2:12" x14ac:dyDescent="0.2">
      <c r="B1336" s="2"/>
      <c r="C1336" s="7"/>
      <c r="D1336" s="4"/>
      <c r="E1336" s="5"/>
      <c r="F1336" s="5"/>
      <c r="I1336" s="4"/>
      <c r="J1336" s="4"/>
      <c r="L1336" s="4"/>
    </row>
    <row r="1337" spans="2:12" x14ac:dyDescent="0.2">
      <c r="B1337" s="2"/>
      <c r="C1337" s="7"/>
      <c r="D1337" s="4"/>
      <c r="E1337" s="5"/>
      <c r="F1337" s="5"/>
      <c r="I1337" s="4"/>
      <c r="J1337" s="4"/>
      <c r="L1337" s="4"/>
    </row>
    <row r="1338" spans="2:12" x14ac:dyDescent="0.2">
      <c r="B1338" s="2"/>
      <c r="C1338" s="7"/>
      <c r="D1338" s="4"/>
      <c r="E1338" s="5"/>
      <c r="F1338" s="5"/>
      <c r="I1338" s="4"/>
      <c r="J1338" s="4"/>
      <c r="L1338" s="4"/>
    </row>
    <row r="1339" spans="2:12" x14ac:dyDescent="0.2">
      <c r="B1339" s="2"/>
      <c r="C1339" s="7"/>
      <c r="D1339" s="4"/>
      <c r="E1339" s="5"/>
      <c r="F1339" s="5"/>
      <c r="I1339" s="4"/>
      <c r="J1339" s="4"/>
      <c r="L1339" s="4"/>
    </row>
    <row r="1340" spans="2:12" x14ac:dyDescent="0.2">
      <c r="B1340" s="2"/>
      <c r="C1340" s="7"/>
      <c r="D1340" s="4"/>
      <c r="E1340" s="5"/>
      <c r="F1340" s="5"/>
      <c r="I1340" s="4"/>
      <c r="J1340" s="4"/>
      <c r="L1340" s="4"/>
    </row>
    <row r="1341" spans="2:12" x14ac:dyDescent="0.2">
      <c r="B1341" s="2"/>
      <c r="C1341" s="7"/>
      <c r="D1341" s="4"/>
      <c r="E1341" s="5"/>
      <c r="F1341" s="5"/>
      <c r="I1341" s="4"/>
      <c r="J1341" s="4"/>
      <c r="L1341" s="4"/>
    </row>
    <row r="1342" spans="2:12" x14ac:dyDescent="0.2">
      <c r="B1342" s="2"/>
      <c r="C1342" s="7"/>
      <c r="D1342" s="4"/>
      <c r="E1342" s="5"/>
      <c r="F1342" s="5"/>
      <c r="I1342" s="4"/>
      <c r="J1342" s="4"/>
      <c r="L1342" s="4"/>
    </row>
    <row r="1343" spans="2:12" x14ac:dyDescent="0.2">
      <c r="B1343" s="2"/>
      <c r="C1343" s="7"/>
      <c r="D1343" s="4"/>
      <c r="E1343" s="5"/>
      <c r="F1343" s="5"/>
      <c r="I1343" s="4"/>
      <c r="J1343" s="4"/>
      <c r="L1343" s="4"/>
    </row>
    <row r="1344" spans="2:12" x14ac:dyDescent="0.2">
      <c r="B1344" s="2"/>
      <c r="C1344" s="7"/>
      <c r="D1344" s="4"/>
      <c r="E1344" s="5"/>
      <c r="F1344" s="5"/>
      <c r="I1344" s="4"/>
      <c r="J1344" s="4"/>
      <c r="L1344" s="4"/>
    </row>
    <row r="1345" spans="2:12" x14ac:dyDescent="0.2">
      <c r="B1345" s="2"/>
      <c r="C1345" s="7"/>
      <c r="D1345" s="4"/>
      <c r="E1345" s="5"/>
      <c r="F1345" s="5"/>
      <c r="I1345" s="4"/>
      <c r="J1345" s="4"/>
      <c r="L1345" s="4"/>
    </row>
    <row r="1346" spans="2:12" x14ac:dyDescent="0.2">
      <c r="B1346" s="2"/>
      <c r="C1346" s="7"/>
      <c r="D1346" s="4"/>
      <c r="E1346" s="5"/>
      <c r="F1346" s="5"/>
      <c r="I1346" s="4"/>
      <c r="J1346" s="4"/>
      <c r="L1346" s="4"/>
    </row>
    <row r="1347" spans="2:12" x14ac:dyDescent="0.2">
      <c r="B1347" s="2"/>
      <c r="C1347" s="7"/>
      <c r="D1347" s="4"/>
      <c r="E1347" s="5"/>
      <c r="F1347" s="5"/>
      <c r="I1347" s="4"/>
      <c r="J1347" s="4"/>
      <c r="L1347" s="4"/>
    </row>
    <row r="1348" spans="2:12" x14ac:dyDescent="0.2">
      <c r="B1348" s="2"/>
      <c r="C1348" s="7"/>
      <c r="D1348" s="4"/>
      <c r="E1348" s="5"/>
      <c r="F1348" s="5"/>
      <c r="I1348" s="4"/>
      <c r="J1348" s="4"/>
      <c r="L1348" s="4"/>
    </row>
    <row r="1349" spans="2:12" x14ac:dyDescent="0.2">
      <c r="B1349" s="2"/>
      <c r="C1349" s="7"/>
      <c r="D1349" s="4"/>
      <c r="E1349" s="5"/>
      <c r="F1349" s="5"/>
      <c r="I1349" s="4"/>
      <c r="J1349" s="4"/>
      <c r="L1349" s="4"/>
    </row>
    <row r="1350" spans="2:12" x14ac:dyDescent="0.2">
      <c r="B1350" s="2"/>
      <c r="C1350" s="7"/>
      <c r="D1350" s="4"/>
      <c r="E1350" s="5"/>
      <c r="F1350" s="5"/>
      <c r="I1350" s="4"/>
      <c r="J1350" s="4"/>
      <c r="L1350" s="4"/>
    </row>
    <row r="1351" spans="2:12" x14ac:dyDescent="0.2">
      <c r="B1351" s="2"/>
      <c r="C1351" s="7"/>
      <c r="D1351" s="4"/>
      <c r="E1351" s="5"/>
      <c r="F1351" s="5"/>
      <c r="I1351" s="4"/>
      <c r="J1351" s="4"/>
      <c r="L1351" s="4"/>
    </row>
    <row r="1352" spans="2:12" x14ac:dyDescent="0.2">
      <c r="B1352" s="2"/>
      <c r="C1352" s="7"/>
      <c r="D1352" s="4"/>
      <c r="E1352" s="5"/>
      <c r="F1352" s="5"/>
      <c r="I1352" s="4"/>
      <c r="J1352" s="4"/>
      <c r="L1352" s="4"/>
    </row>
    <row r="1353" spans="2:12" x14ac:dyDescent="0.2">
      <c r="B1353" s="2"/>
      <c r="C1353" s="7"/>
      <c r="D1353" s="4"/>
      <c r="E1353" s="5"/>
      <c r="F1353" s="5"/>
      <c r="I1353" s="4"/>
      <c r="J1353" s="4"/>
      <c r="L1353" s="4"/>
    </row>
    <row r="1354" spans="2:12" x14ac:dyDescent="0.2">
      <c r="B1354" s="2"/>
      <c r="C1354" s="7"/>
      <c r="D1354" s="4"/>
      <c r="E1354" s="5"/>
      <c r="F1354" s="5"/>
      <c r="I1354" s="4"/>
      <c r="J1354" s="4"/>
      <c r="L1354" s="4"/>
    </row>
    <row r="1355" spans="2:12" x14ac:dyDescent="0.2">
      <c r="B1355" s="2"/>
      <c r="C1355" s="7"/>
      <c r="D1355" s="4"/>
      <c r="E1355" s="5"/>
      <c r="F1355" s="5"/>
      <c r="I1355" s="4"/>
      <c r="J1355" s="4"/>
      <c r="L1355" s="4"/>
    </row>
    <row r="1356" spans="2:12" x14ac:dyDescent="0.2">
      <c r="B1356" s="2"/>
      <c r="C1356" s="7"/>
      <c r="D1356" s="4"/>
      <c r="E1356" s="5"/>
      <c r="F1356" s="5"/>
      <c r="I1356" s="4"/>
      <c r="J1356" s="4"/>
      <c r="L1356" s="4"/>
    </row>
    <row r="1357" spans="2:12" x14ac:dyDescent="0.2">
      <c r="B1357" s="2"/>
      <c r="C1357" s="7"/>
      <c r="D1357" s="4"/>
      <c r="E1357" s="5"/>
      <c r="F1357" s="5"/>
      <c r="I1357" s="4"/>
      <c r="J1357" s="4"/>
      <c r="L1357" s="4"/>
    </row>
    <row r="1358" spans="2:12" x14ac:dyDescent="0.2">
      <c r="B1358" s="2"/>
      <c r="C1358" s="7"/>
      <c r="D1358" s="4"/>
      <c r="E1358" s="5"/>
      <c r="F1358" s="5"/>
      <c r="I1358" s="4"/>
      <c r="J1358" s="4"/>
      <c r="L1358" s="4"/>
    </row>
    <row r="1359" spans="2:12" x14ac:dyDescent="0.2">
      <c r="B1359" s="2"/>
      <c r="C1359" s="7"/>
      <c r="D1359" s="4"/>
      <c r="E1359" s="5"/>
      <c r="F1359" s="5"/>
      <c r="I1359" s="4"/>
      <c r="J1359" s="4"/>
      <c r="L1359" s="4"/>
    </row>
    <row r="1360" spans="2:12" x14ac:dyDescent="0.2">
      <c r="B1360" s="2"/>
      <c r="C1360" s="7"/>
      <c r="D1360" s="4"/>
      <c r="E1360" s="5"/>
      <c r="F1360" s="5"/>
      <c r="I1360" s="4"/>
      <c r="J1360" s="4"/>
      <c r="L1360" s="4"/>
    </row>
    <row r="1361" spans="2:12" x14ac:dyDescent="0.2">
      <c r="B1361" s="2"/>
      <c r="C1361" s="7"/>
      <c r="D1361" s="4"/>
      <c r="E1361" s="5"/>
      <c r="F1361" s="5"/>
      <c r="I1361" s="4"/>
      <c r="J1361" s="4"/>
      <c r="L1361" s="4"/>
    </row>
    <row r="1362" spans="2:12" x14ac:dyDescent="0.2">
      <c r="B1362" s="2"/>
      <c r="C1362" s="7"/>
      <c r="D1362" s="4"/>
      <c r="E1362" s="5"/>
      <c r="F1362" s="5"/>
      <c r="I1362" s="4"/>
      <c r="J1362" s="4"/>
      <c r="L1362" s="4"/>
    </row>
    <row r="1363" spans="2:12" x14ac:dyDescent="0.2">
      <c r="B1363" s="2"/>
      <c r="C1363" s="7"/>
      <c r="D1363" s="4"/>
      <c r="E1363" s="5"/>
      <c r="F1363" s="5"/>
      <c r="I1363" s="4"/>
      <c r="J1363" s="4"/>
      <c r="L1363" s="4"/>
    </row>
    <row r="1364" spans="2:12" x14ac:dyDescent="0.2">
      <c r="B1364" s="2"/>
      <c r="C1364" s="7"/>
      <c r="D1364" s="4"/>
      <c r="E1364" s="5"/>
      <c r="F1364" s="5"/>
      <c r="I1364" s="4"/>
      <c r="J1364" s="4"/>
      <c r="L1364" s="4"/>
    </row>
    <row r="1365" spans="2:12" x14ac:dyDescent="0.2">
      <c r="B1365" s="2"/>
      <c r="C1365" s="7"/>
      <c r="D1365" s="4"/>
      <c r="E1365" s="5"/>
      <c r="F1365" s="5"/>
      <c r="I1365" s="4"/>
      <c r="J1365" s="4"/>
      <c r="L1365" s="4"/>
    </row>
    <row r="1366" spans="2:12" x14ac:dyDescent="0.2">
      <c r="B1366" s="2"/>
      <c r="C1366" s="7"/>
      <c r="D1366" s="4"/>
      <c r="E1366" s="5"/>
      <c r="F1366" s="5"/>
      <c r="I1366" s="4"/>
      <c r="J1366" s="4"/>
      <c r="L1366" s="4"/>
    </row>
    <row r="1367" spans="2:12" x14ac:dyDescent="0.2">
      <c r="B1367" s="2"/>
      <c r="C1367" s="7"/>
      <c r="D1367" s="4"/>
      <c r="E1367" s="5"/>
      <c r="F1367" s="5"/>
      <c r="I1367" s="4"/>
      <c r="J1367" s="4"/>
      <c r="L1367" s="4"/>
    </row>
    <row r="1368" spans="2:12" x14ac:dyDescent="0.2">
      <c r="B1368" s="2"/>
      <c r="C1368" s="7"/>
      <c r="D1368" s="4"/>
      <c r="E1368" s="5"/>
      <c r="F1368" s="5"/>
      <c r="I1368" s="4"/>
      <c r="J1368" s="4"/>
      <c r="L1368" s="4"/>
    </row>
    <row r="1369" spans="2:12" x14ac:dyDescent="0.2">
      <c r="B1369" s="2"/>
      <c r="C1369" s="7"/>
      <c r="D1369" s="4"/>
      <c r="E1369" s="5"/>
      <c r="F1369" s="5"/>
      <c r="I1369" s="4"/>
      <c r="J1369" s="4"/>
      <c r="L1369" s="4"/>
    </row>
    <row r="1370" spans="2:12" x14ac:dyDescent="0.2">
      <c r="B1370" s="2"/>
      <c r="C1370" s="7"/>
      <c r="D1370" s="4"/>
      <c r="E1370" s="5"/>
      <c r="F1370" s="5"/>
      <c r="I1370" s="4"/>
      <c r="J1370" s="4"/>
      <c r="L1370" s="4"/>
    </row>
    <row r="1371" spans="2:12" x14ac:dyDescent="0.2">
      <c r="B1371" s="2"/>
      <c r="C1371" s="7"/>
      <c r="D1371" s="4"/>
      <c r="E1371" s="5"/>
      <c r="F1371" s="5"/>
      <c r="I1371" s="4"/>
      <c r="J1371" s="4"/>
      <c r="L1371" s="4"/>
    </row>
    <row r="1372" spans="2:12" x14ac:dyDescent="0.2">
      <c r="B1372" s="2"/>
      <c r="C1372" s="7"/>
      <c r="D1372" s="4"/>
      <c r="E1372" s="5"/>
      <c r="F1372" s="5"/>
      <c r="I1372" s="4"/>
      <c r="J1372" s="4"/>
      <c r="L1372" s="4"/>
    </row>
    <row r="1373" spans="2:12" x14ac:dyDescent="0.2">
      <c r="B1373" s="2"/>
      <c r="C1373" s="7"/>
      <c r="D1373" s="4"/>
      <c r="E1373" s="5"/>
      <c r="F1373" s="5"/>
      <c r="I1373" s="4"/>
      <c r="J1373" s="4"/>
      <c r="L1373" s="4"/>
    </row>
    <row r="1374" spans="2:12" x14ac:dyDescent="0.2">
      <c r="B1374" s="2"/>
      <c r="C1374" s="7"/>
      <c r="D1374" s="4"/>
      <c r="E1374" s="5"/>
      <c r="F1374" s="5"/>
      <c r="I1374" s="4"/>
      <c r="J1374" s="4"/>
      <c r="L1374" s="4"/>
    </row>
    <row r="1375" spans="2:12" x14ac:dyDescent="0.2">
      <c r="B1375" s="2"/>
      <c r="C1375" s="7"/>
      <c r="D1375" s="4"/>
      <c r="E1375" s="5"/>
      <c r="F1375" s="5"/>
      <c r="I1375" s="4"/>
      <c r="J1375" s="4"/>
      <c r="L1375" s="4"/>
    </row>
    <row r="1376" spans="2:12" x14ac:dyDescent="0.2">
      <c r="B1376" s="2"/>
      <c r="C1376" s="7"/>
      <c r="D1376" s="4"/>
      <c r="E1376" s="5"/>
      <c r="F1376" s="5"/>
      <c r="I1376" s="4"/>
      <c r="J1376" s="4"/>
      <c r="L1376" s="4"/>
    </row>
    <row r="1377" spans="2:12" x14ac:dyDescent="0.2">
      <c r="B1377" s="2"/>
      <c r="C1377" s="7"/>
      <c r="D1377" s="4"/>
      <c r="E1377" s="5"/>
      <c r="F1377" s="5"/>
      <c r="I1377" s="4"/>
      <c r="J1377" s="4"/>
      <c r="L1377" s="4"/>
    </row>
    <row r="1378" spans="2:12" x14ac:dyDescent="0.2">
      <c r="B1378" s="2"/>
      <c r="C1378" s="7"/>
      <c r="D1378" s="4"/>
      <c r="E1378" s="5"/>
      <c r="F1378" s="5"/>
      <c r="I1378" s="4"/>
      <c r="J1378" s="4"/>
      <c r="L1378" s="4"/>
    </row>
    <row r="1379" spans="2:12" x14ac:dyDescent="0.2">
      <c r="B1379" s="2"/>
      <c r="C1379" s="7"/>
      <c r="D1379" s="4"/>
      <c r="E1379" s="5"/>
      <c r="F1379" s="5"/>
      <c r="I1379" s="4"/>
      <c r="J1379" s="4"/>
      <c r="L1379" s="4"/>
    </row>
    <row r="1380" spans="2:12" x14ac:dyDescent="0.2">
      <c r="B1380" s="2"/>
      <c r="C1380" s="7"/>
      <c r="D1380" s="4"/>
      <c r="E1380" s="5"/>
      <c r="F1380" s="5"/>
      <c r="I1380" s="4"/>
      <c r="J1380" s="4"/>
      <c r="L1380" s="4"/>
    </row>
    <row r="1381" spans="2:12" x14ac:dyDescent="0.2">
      <c r="B1381" s="2"/>
      <c r="C1381" s="7"/>
      <c r="D1381" s="4"/>
      <c r="E1381" s="5"/>
      <c r="F1381" s="5"/>
      <c r="I1381" s="4"/>
      <c r="J1381" s="4"/>
      <c r="L1381" s="4"/>
    </row>
    <row r="1382" spans="2:12" x14ac:dyDescent="0.2">
      <c r="B1382" s="2"/>
      <c r="C1382" s="7"/>
      <c r="D1382" s="4"/>
      <c r="E1382" s="5"/>
      <c r="F1382" s="5"/>
      <c r="I1382" s="4"/>
      <c r="J1382" s="4"/>
      <c r="L1382" s="4"/>
    </row>
    <row r="1383" spans="2:12" x14ac:dyDescent="0.2">
      <c r="B1383" s="2"/>
      <c r="C1383" s="7"/>
      <c r="D1383" s="4"/>
      <c r="E1383" s="5"/>
      <c r="F1383" s="5"/>
      <c r="I1383" s="4"/>
      <c r="J1383" s="4"/>
      <c r="L1383" s="4"/>
    </row>
    <row r="1384" spans="2:12" x14ac:dyDescent="0.2">
      <c r="B1384" s="2"/>
      <c r="C1384" s="7"/>
      <c r="D1384" s="4"/>
      <c r="E1384" s="5"/>
      <c r="F1384" s="5"/>
      <c r="I1384" s="4"/>
      <c r="J1384" s="4"/>
      <c r="L1384" s="4"/>
    </row>
    <row r="1385" spans="2:12" x14ac:dyDescent="0.2">
      <c r="B1385" s="2"/>
      <c r="C1385" s="7"/>
      <c r="D1385" s="4"/>
      <c r="E1385" s="5"/>
      <c r="F1385" s="5"/>
      <c r="I1385" s="4"/>
      <c r="J1385" s="4"/>
      <c r="L1385" s="4"/>
    </row>
    <row r="1386" spans="2:12" x14ac:dyDescent="0.2">
      <c r="B1386" s="2"/>
      <c r="C1386" s="7"/>
      <c r="D1386" s="4"/>
      <c r="E1386" s="5"/>
      <c r="F1386" s="5"/>
      <c r="I1386" s="4"/>
      <c r="J1386" s="4"/>
      <c r="L1386" s="4"/>
    </row>
    <row r="1387" spans="2:12" x14ac:dyDescent="0.2">
      <c r="B1387" s="2"/>
      <c r="C1387" s="7"/>
      <c r="D1387" s="4"/>
      <c r="E1387" s="5"/>
      <c r="F1387" s="5"/>
      <c r="I1387" s="4"/>
      <c r="J1387" s="4"/>
      <c r="L1387" s="4"/>
    </row>
    <row r="1388" spans="2:12" x14ac:dyDescent="0.2">
      <c r="B1388" s="2"/>
      <c r="C1388" s="7"/>
      <c r="D1388" s="4"/>
      <c r="E1388" s="5"/>
      <c r="F1388" s="5"/>
      <c r="I1388" s="4"/>
      <c r="J1388" s="4"/>
      <c r="L1388" s="4"/>
    </row>
    <row r="1389" spans="2:12" x14ac:dyDescent="0.2">
      <c r="B1389" s="2"/>
      <c r="C1389" s="7"/>
      <c r="D1389" s="4"/>
      <c r="E1389" s="5"/>
      <c r="F1389" s="5"/>
      <c r="I1389" s="4"/>
      <c r="J1389" s="4"/>
      <c r="L1389" s="4"/>
    </row>
    <row r="1390" spans="2:12" x14ac:dyDescent="0.2">
      <c r="B1390" s="2"/>
      <c r="C1390" s="7"/>
      <c r="D1390" s="4"/>
      <c r="E1390" s="5"/>
      <c r="F1390" s="5"/>
      <c r="I1390" s="4"/>
      <c r="J1390" s="4"/>
      <c r="L1390" s="4"/>
    </row>
    <row r="1391" spans="2:12" x14ac:dyDescent="0.2">
      <c r="B1391" s="2"/>
      <c r="C1391" s="7"/>
      <c r="D1391" s="4"/>
      <c r="E1391" s="5"/>
      <c r="F1391" s="5"/>
      <c r="I1391" s="4"/>
      <c r="J1391" s="4"/>
      <c r="L1391" s="4"/>
    </row>
    <row r="1392" spans="2:12" x14ac:dyDescent="0.2">
      <c r="B1392" s="2"/>
      <c r="C1392" s="7"/>
      <c r="D1392" s="4"/>
      <c r="E1392" s="5"/>
      <c r="F1392" s="5"/>
      <c r="I1392" s="4"/>
      <c r="J1392" s="4"/>
      <c r="L1392" s="4"/>
    </row>
    <row r="1393" spans="2:12" x14ac:dyDescent="0.2">
      <c r="B1393" s="2"/>
      <c r="C1393" s="7"/>
      <c r="D1393" s="4"/>
      <c r="E1393" s="5"/>
      <c r="F1393" s="5"/>
      <c r="I1393" s="4"/>
      <c r="J1393" s="4"/>
      <c r="L1393" s="4"/>
    </row>
    <row r="1394" spans="2:12" x14ac:dyDescent="0.2">
      <c r="B1394" s="2"/>
      <c r="C1394" s="7"/>
      <c r="D1394" s="4"/>
      <c r="E1394" s="5"/>
      <c r="F1394" s="5"/>
      <c r="I1394" s="4"/>
      <c r="J1394" s="4"/>
      <c r="L1394" s="4"/>
    </row>
    <row r="1395" spans="2:12" x14ac:dyDescent="0.2">
      <c r="B1395" s="2"/>
      <c r="C1395" s="7"/>
      <c r="D1395" s="4"/>
      <c r="E1395" s="5"/>
      <c r="F1395" s="5"/>
      <c r="I1395" s="4"/>
      <c r="J1395" s="4"/>
      <c r="L1395" s="4"/>
    </row>
    <row r="1396" spans="2:12" x14ac:dyDescent="0.2">
      <c r="B1396" s="2"/>
      <c r="C1396" s="7"/>
      <c r="D1396" s="4"/>
      <c r="E1396" s="5"/>
      <c r="F1396" s="5"/>
      <c r="I1396" s="4"/>
      <c r="J1396" s="4"/>
      <c r="L1396" s="4"/>
    </row>
    <row r="1397" spans="2:12" x14ac:dyDescent="0.2">
      <c r="B1397" s="2"/>
      <c r="C1397" s="7"/>
      <c r="D1397" s="4"/>
      <c r="E1397" s="5"/>
      <c r="F1397" s="5"/>
      <c r="I1397" s="4"/>
      <c r="J1397" s="4"/>
      <c r="L1397" s="4"/>
    </row>
    <row r="1398" spans="2:12" x14ac:dyDescent="0.2">
      <c r="B1398" s="2"/>
      <c r="C1398" s="7"/>
      <c r="D1398" s="4"/>
      <c r="E1398" s="5"/>
      <c r="F1398" s="5"/>
      <c r="I1398" s="4"/>
      <c r="J1398" s="4"/>
      <c r="L1398" s="4"/>
    </row>
    <row r="1399" spans="2:12" x14ac:dyDescent="0.2">
      <c r="B1399" s="2"/>
      <c r="C1399" s="7"/>
      <c r="D1399" s="4"/>
      <c r="E1399" s="5"/>
      <c r="F1399" s="5"/>
      <c r="I1399" s="4"/>
      <c r="J1399" s="4"/>
      <c r="L1399" s="4"/>
    </row>
    <row r="1400" spans="2:12" x14ac:dyDescent="0.2">
      <c r="B1400" s="2"/>
      <c r="C1400" s="7"/>
      <c r="D1400" s="4"/>
      <c r="E1400" s="5"/>
      <c r="F1400" s="5"/>
      <c r="I1400" s="4"/>
      <c r="J1400" s="4"/>
      <c r="L1400" s="4"/>
    </row>
    <row r="1401" spans="2:12" x14ac:dyDescent="0.2">
      <c r="B1401" s="2"/>
      <c r="C1401" s="7"/>
      <c r="D1401" s="4"/>
      <c r="E1401" s="5"/>
      <c r="F1401" s="5"/>
      <c r="I1401" s="4"/>
      <c r="J1401" s="4"/>
      <c r="L1401" s="4"/>
    </row>
    <row r="1402" spans="2:12" x14ac:dyDescent="0.2">
      <c r="B1402" s="2"/>
      <c r="C1402" s="7"/>
      <c r="D1402" s="4"/>
      <c r="E1402" s="5"/>
      <c r="F1402" s="5"/>
      <c r="I1402" s="4"/>
      <c r="J1402" s="4"/>
      <c r="L1402" s="4"/>
    </row>
    <row r="1403" spans="2:12" x14ac:dyDescent="0.2">
      <c r="B1403" s="2"/>
      <c r="C1403" s="7"/>
      <c r="D1403" s="4"/>
      <c r="E1403" s="5"/>
      <c r="F1403" s="5"/>
      <c r="I1403" s="4"/>
      <c r="J1403" s="4"/>
      <c r="L1403" s="4"/>
    </row>
    <row r="1404" spans="2:12" x14ac:dyDescent="0.2">
      <c r="B1404" s="2"/>
      <c r="C1404" s="7"/>
      <c r="D1404" s="4"/>
      <c r="E1404" s="5"/>
      <c r="F1404" s="5"/>
      <c r="I1404" s="4"/>
      <c r="J1404" s="4"/>
      <c r="L1404" s="4"/>
    </row>
    <row r="1405" spans="2:12" x14ac:dyDescent="0.2">
      <c r="B1405" s="2"/>
      <c r="C1405" s="7"/>
      <c r="D1405" s="4"/>
      <c r="E1405" s="5"/>
      <c r="F1405" s="5"/>
      <c r="I1405" s="4"/>
      <c r="J1405" s="4"/>
      <c r="L1405" s="4"/>
    </row>
    <row r="1406" spans="2:12" x14ac:dyDescent="0.2">
      <c r="B1406" s="2"/>
      <c r="C1406" s="7"/>
      <c r="D1406" s="4"/>
      <c r="E1406" s="5"/>
      <c r="F1406" s="5"/>
      <c r="I1406" s="4"/>
      <c r="J1406" s="4"/>
      <c r="L1406" s="4"/>
    </row>
    <row r="1407" spans="2:12" x14ac:dyDescent="0.2">
      <c r="B1407" s="2"/>
      <c r="C1407" s="7"/>
      <c r="D1407" s="4"/>
      <c r="E1407" s="5"/>
      <c r="F1407" s="5"/>
      <c r="I1407" s="4"/>
      <c r="J1407" s="4"/>
      <c r="L1407" s="4"/>
    </row>
    <row r="1408" spans="2:12" x14ac:dyDescent="0.2">
      <c r="B1408" s="2"/>
      <c r="C1408" s="7"/>
      <c r="D1408" s="4"/>
      <c r="E1408" s="5"/>
      <c r="F1408" s="5"/>
      <c r="I1408" s="4"/>
      <c r="J1408" s="4"/>
      <c r="L1408" s="4"/>
    </row>
    <row r="1409" spans="2:12" x14ac:dyDescent="0.2">
      <c r="B1409" s="2"/>
      <c r="C1409" s="7"/>
      <c r="D1409" s="4"/>
      <c r="E1409" s="5"/>
      <c r="F1409" s="5"/>
      <c r="I1409" s="4"/>
      <c r="J1409" s="4"/>
      <c r="L1409" s="4"/>
    </row>
    <row r="1410" spans="2:12" x14ac:dyDescent="0.2">
      <c r="B1410" s="2"/>
      <c r="C1410" s="7"/>
      <c r="D1410" s="4"/>
      <c r="E1410" s="5"/>
      <c r="F1410" s="5"/>
      <c r="I1410" s="4"/>
      <c r="J1410" s="4"/>
      <c r="L1410" s="4"/>
    </row>
    <row r="1411" spans="2:12" x14ac:dyDescent="0.2">
      <c r="B1411" s="2"/>
      <c r="C1411" s="7"/>
      <c r="D1411" s="4"/>
      <c r="E1411" s="5"/>
      <c r="F1411" s="5"/>
      <c r="I1411" s="4"/>
      <c r="J1411" s="4"/>
      <c r="L1411" s="4"/>
    </row>
    <row r="1412" spans="2:12" x14ac:dyDescent="0.2">
      <c r="B1412" s="2"/>
      <c r="C1412" s="7"/>
      <c r="D1412" s="4"/>
      <c r="E1412" s="5"/>
      <c r="F1412" s="5"/>
      <c r="I1412" s="4"/>
      <c r="J1412" s="4"/>
      <c r="L1412" s="4"/>
    </row>
    <row r="1413" spans="2:12" x14ac:dyDescent="0.2">
      <c r="B1413" s="2"/>
      <c r="C1413" s="7"/>
      <c r="D1413" s="4"/>
      <c r="E1413" s="5"/>
      <c r="F1413" s="5"/>
      <c r="I1413" s="4"/>
      <c r="J1413" s="4"/>
      <c r="L1413" s="4"/>
    </row>
    <row r="1414" spans="2:12" x14ac:dyDescent="0.2">
      <c r="B1414" s="2"/>
      <c r="C1414" s="7"/>
      <c r="D1414" s="4"/>
      <c r="E1414" s="5"/>
      <c r="F1414" s="5"/>
      <c r="I1414" s="4"/>
      <c r="J1414" s="4"/>
      <c r="L1414" s="4"/>
    </row>
    <row r="1415" spans="2:12" x14ac:dyDescent="0.2">
      <c r="B1415" s="2"/>
      <c r="C1415" s="7"/>
      <c r="D1415" s="4"/>
      <c r="E1415" s="5"/>
      <c r="F1415" s="5"/>
      <c r="I1415" s="4"/>
      <c r="J1415" s="4"/>
      <c r="L1415" s="4"/>
    </row>
    <row r="1416" spans="2:12" x14ac:dyDescent="0.2">
      <c r="B1416" s="2"/>
      <c r="C1416" s="7"/>
      <c r="D1416" s="4"/>
      <c r="E1416" s="5"/>
      <c r="F1416" s="5"/>
      <c r="I1416" s="4"/>
      <c r="J1416" s="4"/>
      <c r="L1416" s="4"/>
    </row>
    <row r="1417" spans="2:12" x14ac:dyDescent="0.2">
      <c r="B1417" s="2"/>
      <c r="C1417" s="7"/>
      <c r="D1417" s="4"/>
      <c r="E1417" s="5"/>
      <c r="F1417" s="5"/>
      <c r="I1417" s="4"/>
      <c r="J1417" s="4"/>
      <c r="L1417" s="4"/>
    </row>
    <row r="1418" spans="2:12" x14ac:dyDescent="0.2">
      <c r="B1418" s="2"/>
      <c r="C1418" s="7"/>
      <c r="D1418" s="4"/>
      <c r="E1418" s="5"/>
      <c r="F1418" s="5"/>
      <c r="I1418" s="4"/>
      <c r="J1418" s="4"/>
      <c r="L1418" s="4"/>
    </row>
    <row r="1419" spans="2:12" x14ac:dyDescent="0.2">
      <c r="B1419" s="2"/>
      <c r="C1419" s="7"/>
      <c r="D1419" s="4"/>
      <c r="E1419" s="5"/>
      <c r="F1419" s="5"/>
      <c r="I1419" s="4"/>
      <c r="J1419" s="4"/>
      <c r="L1419" s="4"/>
    </row>
    <row r="1420" spans="2:12" x14ac:dyDescent="0.2">
      <c r="B1420" s="2"/>
      <c r="C1420" s="7"/>
      <c r="D1420" s="4"/>
      <c r="E1420" s="5"/>
      <c r="F1420" s="5"/>
      <c r="I1420" s="4"/>
      <c r="J1420" s="4"/>
      <c r="L1420" s="4"/>
    </row>
    <row r="1421" spans="2:12" x14ac:dyDescent="0.2">
      <c r="B1421" s="2"/>
      <c r="C1421" s="7"/>
      <c r="D1421" s="4"/>
      <c r="E1421" s="5"/>
      <c r="F1421" s="5"/>
      <c r="I1421" s="4"/>
      <c r="J1421" s="4"/>
      <c r="L1421" s="4"/>
    </row>
    <row r="1422" spans="2:12" x14ac:dyDescent="0.2">
      <c r="B1422" s="2"/>
      <c r="C1422" s="7"/>
      <c r="D1422" s="4"/>
      <c r="E1422" s="5"/>
      <c r="F1422" s="5"/>
      <c r="I1422" s="4"/>
      <c r="J1422" s="4"/>
      <c r="L1422" s="4"/>
    </row>
    <row r="1423" spans="2:12" x14ac:dyDescent="0.2">
      <c r="B1423" s="2"/>
      <c r="C1423" s="7"/>
      <c r="D1423" s="4"/>
      <c r="E1423" s="5"/>
      <c r="F1423" s="5"/>
      <c r="I1423" s="4"/>
      <c r="J1423" s="4"/>
      <c r="L1423" s="4"/>
    </row>
    <row r="1424" spans="2:12" x14ac:dyDescent="0.2">
      <c r="B1424" s="2"/>
      <c r="C1424" s="7"/>
      <c r="D1424" s="4"/>
      <c r="E1424" s="5"/>
      <c r="F1424" s="5"/>
      <c r="I1424" s="4"/>
      <c r="J1424" s="4"/>
      <c r="L1424" s="4"/>
    </row>
    <row r="1425" spans="2:12" x14ac:dyDescent="0.2">
      <c r="B1425" s="2"/>
      <c r="C1425" s="7"/>
      <c r="D1425" s="4"/>
      <c r="E1425" s="5"/>
      <c r="F1425" s="5"/>
      <c r="I1425" s="4"/>
      <c r="J1425" s="4"/>
      <c r="L1425" s="4"/>
    </row>
    <row r="1426" spans="2:12" x14ac:dyDescent="0.2">
      <c r="B1426" s="2"/>
      <c r="C1426" s="7"/>
      <c r="D1426" s="4"/>
      <c r="E1426" s="5"/>
      <c r="F1426" s="5"/>
      <c r="I1426" s="4"/>
      <c r="J1426" s="4"/>
      <c r="L1426" s="4"/>
    </row>
    <row r="1427" spans="2:12" x14ac:dyDescent="0.2">
      <c r="B1427" s="2"/>
      <c r="C1427" s="7"/>
      <c r="D1427" s="4"/>
      <c r="E1427" s="5"/>
      <c r="F1427" s="5"/>
      <c r="I1427" s="4"/>
      <c r="J1427" s="4"/>
      <c r="L1427" s="4"/>
    </row>
    <row r="1428" spans="2:12" x14ac:dyDescent="0.2">
      <c r="B1428" s="2"/>
      <c r="C1428" s="7"/>
      <c r="D1428" s="4"/>
      <c r="E1428" s="5"/>
      <c r="F1428" s="5"/>
      <c r="I1428" s="4"/>
      <c r="J1428" s="4"/>
      <c r="L1428" s="4"/>
    </row>
    <row r="1429" spans="2:12" x14ac:dyDescent="0.2">
      <c r="B1429" s="2"/>
      <c r="C1429" s="7"/>
      <c r="D1429" s="4"/>
      <c r="E1429" s="5"/>
      <c r="F1429" s="5"/>
      <c r="I1429" s="4"/>
      <c r="J1429" s="4"/>
      <c r="L1429" s="4"/>
    </row>
    <row r="1430" spans="2:12" x14ac:dyDescent="0.2">
      <c r="B1430" s="2"/>
      <c r="C1430" s="7"/>
      <c r="D1430" s="4"/>
      <c r="E1430" s="5"/>
      <c r="F1430" s="5"/>
      <c r="I1430" s="4"/>
      <c r="J1430" s="4"/>
      <c r="L1430" s="4"/>
    </row>
    <row r="1431" spans="2:12" x14ac:dyDescent="0.2">
      <c r="B1431" s="2"/>
      <c r="C1431" s="7"/>
      <c r="D1431" s="4"/>
      <c r="E1431" s="5"/>
      <c r="F1431" s="5"/>
      <c r="I1431" s="4"/>
      <c r="J1431" s="4"/>
      <c r="L1431" s="4"/>
    </row>
    <row r="1432" spans="2:12" x14ac:dyDescent="0.2">
      <c r="B1432" s="2"/>
      <c r="C1432" s="7"/>
      <c r="D1432" s="4"/>
      <c r="E1432" s="5"/>
      <c r="F1432" s="5"/>
      <c r="I1432" s="4"/>
      <c r="J1432" s="4"/>
      <c r="L1432" s="4"/>
    </row>
    <row r="1433" spans="2:12" x14ac:dyDescent="0.2">
      <c r="B1433" s="2"/>
      <c r="C1433" s="7"/>
      <c r="D1433" s="4"/>
      <c r="E1433" s="5"/>
      <c r="F1433" s="5"/>
      <c r="I1433" s="4"/>
      <c r="J1433" s="4"/>
      <c r="L1433" s="4"/>
    </row>
    <row r="1434" spans="2:12" x14ac:dyDescent="0.2">
      <c r="B1434" s="2"/>
      <c r="C1434" s="7"/>
      <c r="D1434" s="4"/>
      <c r="E1434" s="5"/>
      <c r="F1434" s="5"/>
      <c r="I1434" s="4"/>
      <c r="J1434" s="4"/>
      <c r="L1434" s="4"/>
    </row>
    <row r="1435" spans="2:12" x14ac:dyDescent="0.2">
      <c r="B1435" s="2"/>
      <c r="C1435" s="7"/>
      <c r="D1435" s="4"/>
      <c r="E1435" s="5"/>
      <c r="F1435" s="5"/>
      <c r="I1435" s="4"/>
      <c r="J1435" s="4"/>
      <c r="L1435" s="4"/>
    </row>
    <row r="1436" spans="2:12" x14ac:dyDescent="0.2">
      <c r="B1436" s="2"/>
      <c r="C1436" s="7"/>
      <c r="D1436" s="4"/>
      <c r="E1436" s="5"/>
      <c r="F1436" s="5"/>
      <c r="I1436" s="4"/>
      <c r="J1436" s="4"/>
      <c r="L1436" s="4"/>
    </row>
    <row r="1437" spans="2:12" x14ac:dyDescent="0.2">
      <c r="B1437" s="2"/>
      <c r="C1437" s="7"/>
      <c r="D1437" s="4"/>
      <c r="E1437" s="5"/>
      <c r="F1437" s="5"/>
      <c r="I1437" s="4"/>
      <c r="J1437" s="4"/>
      <c r="L1437" s="4"/>
    </row>
    <row r="1438" spans="2:12" x14ac:dyDescent="0.2">
      <c r="B1438" s="2"/>
      <c r="C1438" s="7"/>
      <c r="D1438" s="4"/>
      <c r="E1438" s="5"/>
      <c r="F1438" s="5"/>
      <c r="I1438" s="4"/>
      <c r="J1438" s="4"/>
      <c r="L1438" s="4"/>
    </row>
    <row r="1439" spans="2:12" x14ac:dyDescent="0.2">
      <c r="B1439" s="2"/>
      <c r="C1439" s="7"/>
      <c r="D1439" s="4"/>
      <c r="E1439" s="5"/>
      <c r="F1439" s="5"/>
      <c r="I1439" s="4"/>
      <c r="J1439" s="4"/>
      <c r="L1439" s="4"/>
    </row>
    <row r="1440" spans="2:12" x14ac:dyDescent="0.2">
      <c r="B1440" s="2"/>
      <c r="C1440" s="7"/>
      <c r="D1440" s="4"/>
      <c r="E1440" s="5"/>
      <c r="F1440" s="5"/>
      <c r="I1440" s="4"/>
      <c r="J1440" s="4"/>
      <c r="L1440" s="4"/>
    </row>
    <row r="1441" spans="2:12" x14ac:dyDescent="0.2">
      <c r="B1441" s="2"/>
      <c r="C1441" s="7"/>
      <c r="D1441" s="4"/>
      <c r="E1441" s="5"/>
      <c r="F1441" s="5"/>
      <c r="I1441" s="4"/>
      <c r="J1441" s="4"/>
      <c r="L1441" s="4"/>
    </row>
    <row r="1442" spans="2:12" x14ac:dyDescent="0.2">
      <c r="B1442" s="2"/>
      <c r="C1442" s="7"/>
      <c r="D1442" s="4"/>
      <c r="E1442" s="5"/>
      <c r="F1442" s="5"/>
      <c r="I1442" s="4"/>
      <c r="J1442" s="4"/>
      <c r="L1442" s="4"/>
    </row>
    <row r="1443" spans="2:12" x14ac:dyDescent="0.2">
      <c r="B1443" s="2"/>
      <c r="C1443" s="7"/>
      <c r="D1443" s="4"/>
      <c r="E1443" s="5"/>
      <c r="F1443" s="5"/>
      <c r="I1443" s="4"/>
      <c r="J1443" s="4"/>
      <c r="L1443" s="4"/>
    </row>
    <row r="1444" spans="2:12" x14ac:dyDescent="0.2">
      <c r="B1444" s="2"/>
      <c r="C1444" s="7"/>
      <c r="D1444" s="4"/>
      <c r="E1444" s="5"/>
      <c r="F1444" s="5"/>
      <c r="I1444" s="4"/>
      <c r="J1444" s="4"/>
      <c r="L1444" s="4"/>
    </row>
    <row r="1445" spans="2:12" x14ac:dyDescent="0.2">
      <c r="B1445" s="2"/>
      <c r="C1445" s="7"/>
      <c r="D1445" s="4"/>
      <c r="E1445" s="5"/>
      <c r="F1445" s="5"/>
      <c r="I1445" s="4"/>
      <c r="J1445" s="4"/>
      <c r="L1445" s="4"/>
    </row>
    <row r="1446" spans="2:12" x14ac:dyDescent="0.2">
      <c r="B1446" s="2"/>
      <c r="C1446" s="7"/>
      <c r="D1446" s="4"/>
      <c r="E1446" s="5"/>
      <c r="F1446" s="5"/>
      <c r="I1446" s="4"/>
      <c r="J1446" s="4"/>
      <c r="L1446" s="4"/>
    </row>
    <row r="1447" spans="2:12" x14ac:dyDescent="0.2">
      <c r="B1447" s="2"/>
      <c r="C1447" s="7"/>
      <c r="D1447" s="4"/>
      <c r="E1447" s="5"/>
      <c r="F1447" s="5"/>
      <c r="I1447" s="4"/>
      <c r="J1447" s="4"/>
      <c r="L1447" s="4"/>
    </row>
    <row r="1448" spans="2:12" x14ac:dyDescent="0.2">
      <c r="B1448" s="2"/>
      <c r="C1448" s="7"/>
      <c r="D1448" s="4"/>
      <c r="E1448" s="5"/>
      <c r="F1448" s="5"/>
      <c r="I1448" s="4"/>
      <c r="J1448" s="4"/>
      <c r="L1448" s="4"/>
    </row>
    <row r="1449" spans="2:12" x14ac:dyDescent="0.2">
      <c r="B1449" s="2"/>
      <c r="C1449" s="7"/>
      <c r="D1449" s="4"/>
      <c r="E1449" s="5"/>
      <c r="F1449" s="5"/>
      <c r="I1449" s="4"/>
      <c r="J1449" s="4"/>
      <c r="L1449" s="4"/>
    </row>
    <row r="1450" spans="2:12" x14ac:dyDescent="0.2">
      <c r="B1450" s="2"/>
      <c r="C1450" s="7"/>
      <c r="D1450" s="4"/>
      <c r="E1450" s="5"/>
      <c r="F1450" s="5"/>
      <c r="I1450" s="4"/>
      <c r="J1450" s="4"/>
      <c r="L1450" s="4"/>
    </row>
    <row r="1451" spans="2:12" x14ac:dyDescent="0.2">
      <c r="B1451" s="2"/>
      <c r="C1451" s="7"/>
      <c r="D1451" s="4"/>
      <c r="E1451" s="5"/>
      <c r="F1451" s="5"/>
      <c r="I1451" s="4"/>
      <c r="J1451" s="4"/>
      <c r="L1451" s="4"/>
    </row>
    <row r="1452" spans="2:12" x14ac:dyDescent="0.2">
      <c r="B1452" s="2"/>
      <c r="C1452" s="7"/>
      <c r="D1452" s="4"/>
      <c r="E1452" s="5"/>
      <c r="F1452" s="5"/>
      <c r="I1452" s="4"/>
      <c r="J1452" s="4"/>
      <c r="L1452" s="4"/>
    </row>
    <row r="1453" spans="2:12" x14ac:dyDescent="0.2">
      <c r="B1453" s="2"/>
      <c r="C1453" s="7"/>
      <c r="D1453" s="4"/>
      <c r="E1453" s="5"/>
      <c r="F1453" s="5"/>
      <c r="I1453" s="4"/>
      <c r="J1453" s="4"/>
      <c r="L1453" s="4"/>
    </row>
    <row r="1454" spans="2:12" x14ac:dyDescent="0.2">
      <c r="B1454" s="2"/>
      <c r="C1454" s="7"/>
      <c r="D1454" s="4"/>
      <c r="E1454" s="5"/>
      <c r="F1454" s="5"/>
      <c r="I1454" s="4"/>
      <c r="J1454" s="4"/>
      <c r="L1454" s="4"/>
    </row>
    <row r="1455" spans="2:12" x14ac:dyDescent="0.2">
      <c r="B1455" s="2"/>
      <c r="C1455" s="7"/>
      <c r="D1455" s="4"/>
      <c r="E1455" s="5"/>
      <c r="F1455" s="5"/>
      <c r="I1455" s="4"/>
      <c r="J1455" s="4"/>
      <c r="L1455" s="4"/>
    </row>
    <row r="1456" spans="2:12" x14ac:dyDescent="0.2">
      <c r="B1456" s="2"/>
      <c r="C1456" s="7"/>
      <c r="D1456" s="4"/>
      <c r="E1456" s="5"/>
      <c r="F1456" s="5"/>
      <c r="I1456" s="4"/>
      <c r="J1456" s="4"/>
      <c r="L1456" s="4"/>
    </row>
    <row r="1457" spans="2:12" x14ac:dyDescent="0.2">
      <c r="B1457" s="2"/>
      <c r="C1457" s="7"/>
      <c r="D1457" s="4"/>
      <c r="E1457" s="5"/>
      <c r="F1457" s="5"/>
      <c r="I1457" s="4"/>
      <c r="J1457" s="4"/>
      <c r="L1457" s="4"/>
    </row>
    <row r="1458" spans="2:12" x14ac:dyDescent="0.2">
      <c r="B1458" s="2"/>
      <c r="C1458" s="7"/>
      <c r="D1458" s="4"/>
      <c r="E1458" s="5"/>
      <c r="F1458" s="5"/>
      <c r="I1458" s="4"/>
      <c r="J1458" s="4"/>
      <c r="L1458" s="4"/>
    </row>
    <row r="1459" spans="2:12" x14ac:dyDescent="0.2">
      <c r="B1459" s="2"/>
      <c r="C1459" s="7"/>
      <c r="D1459" s="4"/>
      <c r="E1459" s="5"/>
      <c r="F1459" s="5"/>
      <c r="I1459" s="4"/>
      <c r="J1459" s="4"/>
      <c r="L1459" s="4"/>
    </row>
    <row r="1460" spans="2:12" x14ac:dyDescent="0.2">
      <c r="B1460" s="2"/>
      <c r="C1460" s="7"/>
      <c r="D1460" s="4"/>
      <c r="E1460" s="5"/>
      <c r="F1460" s="5"/>
      <c r="I1460" s="4"/>
      <c r="J1460" s="4"/>
      <c r="L1460" s="4"/>
    </row>
    <row r="1461" spans="2:12" x14ac:dyDescent="0.2">
      <c r="B1461" s="2"/>
      <c r="C1461" s="7"/>
      <c r="D1461" s="4"/>
      <c r="E1461" s="5"/>
      <c r="F1461" s="5"/>
      <c r="I1461" s="4"/>
      <c r="J1461" s="4"/>
      <c r="L1461" s="4"/>
    </row>
    <row r="1462" spans="2:12" x14ac:dyDescent="0.2">
      <c r="B1462" s="2"/>
      <c r="C1462" s="7"/>
      <c r="D1462" s="4"/>
      <c r="E1462" s="5"/>
      <c r="F1462" s="5"/>
      <c r="I1462" s="4"/>
      <c r="J1462" s="4"/>
      <c r="L1462" s="4"/>
    </row>
    <row r="1463" spans="2:12" x14ac:dyDescent="0.2">
      <c r="B1463" s="2"/>
      <c r="C1463" s="7"/>
      <c r="D1463" s="4"/>
      <c r="E1463" s="5"/>
      <c r="F1463" s="5"/>
      <c r="I1463" s="4"/>
      <c r="J1463" s="4"/>
      <c r="L1463" s="4"/>
    </row>
    <row r="1464" spans="2:12" x14ac:dyDescent="0.2">
      <c r="B1464" s="2"/>
      <c r="C1464" s="7"/>
      <c r="D1464" s="4"/>
      <c r="E1464" s="5"/>
      <c r="F1464" s="5"/>
      <c r="I1464" s="4"/>
      <c r="J1464" s="4"/>
      <c r="L1464" s="4"/>
    </row>
    <row r="1465" spans="2:12" x14ac:dyDescent="0.2">
      <c r="B1465" s="2"/>
      <c r="C1465" s="7"/>
      <c r="D1465" s="4"/>
      <c r="E1465" s="5"/>
      <c r="F1465" s="5"/>
      <c r="I1465" s="4"/>
      <c r="J1465" s="4"/>
      <c r="L1465" s="4"/>
    </row>
    <row r="1466" spans="2:12" x14ac:dyDescent="0.2">
      <c r="B1466" s="2"/>
      <c r="C1466" s="7"/>
      <c r="D1466" s="4"/>
      <c r="E1466" s="5"/>
      <c r="F1466" s="5"/>
      <c r="I1466" s="4"/>
      <c r="J1466" s="4"/>
      <c r="L1466" s="4"/>
    </row>
    <row r="1467" spans="2:12" x14ac:dyDescent="0.2">
      <c r="B1467" s="2"/>
      <c r="C1467" s="7"/>
      <c r="D1467" s="4"/>
      <c r="E1467" s="5"/>
      <c r="F1467" s="5"/>
      <c r="I1467" s="4"/>
      <c r="J1467" s="4"/>
      <c r="L1467" s="4"/>
    </row>
    <row r="1468" spans="2:12" x14ac:dyDescent="0.2">
      <c r="B1468" s="2"/>
      <c r="C1468" s="7"/>
      <c r="D1468" s="4"/>
      <c r="E1468" s="5"/>
      <c r="F1468" s="5"/>
      <c r="I1468" s="4"/>
      <c r="J1468" s="4"/>
      <c r="L1468" s="4"/>
    </row>
    <row r="1469" spans="2:12" x14ac:dyDescent="0.2">
      <c r="B1469" s="2"/>
      <c r="C1469" s="7"/>
      <c r="D1469" s="4"/>
      <c r="E1469" s="5"/>
      <c r="F1469" s="5"/>
      <c r="I1469" s="4"/>
      <c r="J1469" s="4"/>
      <c r="L1469" s="4"/>
    </row>
    <row r="1470" spans="2:12" x14ac:dyDescent="0.2">
      <c r="B1470" s="2"/>
      <c r="C1470" s="7"/>
      <c r="D1470" s="4"/>
      <c r="E1470" s="5"/>
      <c r="F1470" s="5"/>
      <c r="I1470" s="4"/>
      <c r="J1470" s="4"/>
      <c r="L1470" s="4"/>
    </row>
    <row r="1471" spans="2:12" x14ac:dyDescent="0.2">
      <c r="B1471" s="2"/>
      <c r="C1471" s="7"/>
      <c r="D1471" s="4"/>
      <c r="E1471" s="5"/>
      <c r="F1471" s="5"/>
      <c r="I1471" s="4"/>
      <c r="J1471" s="4"/>
      <c r="L1471" s="4"/>
    </row>
    <row r="1472" spans="2:12" x14ac:dyDescent="0.2">
      <c r="B1472" s="2"/>
      <c r="C1472" s="7"/>
      <c r="D1472" s="4"/>
      <c r="E1472" s="5"/>
      <c r="F1472" s="5"/>
      <c r="I1472" s="4"/>
      <c r="J1472" s="4"/>
      <c r="L1472" s="4"/>
    </row>
    <row r="1473" spans="2:12" x14ac:dyDescent="0.2">
      <c r="B1473" s="2"/>
      <c r="C1473" s="7"/>
      <c r="D1473" s="4"/>
      <c r="E1473" s="5"/>
      <c r="F1473" s="5"/>
      <c r="I1473" s="4"/>
      <c r="J1473" s="4"/>
      <c r="L1473" s="4"/>
    </row>
    <row r="1474" spans="2:12" x14ac:dyDescent="0.2">
      <c r="B1474" s="2"/>
      <c r="C1474" s="7"/>
      <c r="D1474" s="4"/>
      <c r="E1474" s="5"/>
      <c r="F1474" s="5"/>
      <c r="I1474" s="4"/>
      <c r="J1474" s="4"/>
      <c r="L1474" s="4"/>
    </row>
    <row r="1475" spans="2:12" x14ac:dyDescent="0.2">
      <c r="B1475" s="2"/>
      <c r="C1475" s="7"/>
      <c r="D1475" s="4"/>
      <c r="E1475" s="5"/>
      <c r="F1475" s="5"/>
      <c r="I1475" s="4"/>
      <c r="J1475" s="4"/>
      <c r="L1475" s="4"/>
    </row>
    <row r="1476" spans="2:12" x14ac:dyDescent="0.2">
      <c r="B1476" s="2"/>
      <c r="C1476" s="7"/>
      <c r="D1476" s="4"/>
      <c r="E1476" s="5"/>
      <c r="F1476" s="5"/>
      <c r="I1476" s="4"/>
      <c r="J1476" s="4"/>
      <c r="L1476" s="4"/>
    </row>
    <row r="1477" spans="2:12" x14ac:dyDescent="0.2">
      <c r="B1477" s="2"/>
      <c r="C1477" s="7"/>
      <c r="D1477" s="4"/>
      <c r="E1477" s="5"/>
      <c r="F1477" s="5"/>
      <c r="I1477" s="4"/>
      <c r="J1477" s="4"/>
      <c r="L1477" s="4"/>
    </row>
    <row r="1478" spans="2:12" x14ac:dyDescent="0.2">
      <c r="B1478" s="2"/>
      <c r="C1478" s="7"/>
      <c r="D1478" s="4"/>
      <c r="E1478" s="5"/>
      <c r="F1478" s="5"/>
      <c r="I1478" s="4"/>
      <c r="J1478" s="4"/>
      <c r="L1478" s="4"/>
    </row>
    <row r="1479" spans="2:12" x14ac:dyDescent="0.2">
      <c r="B1479" s="2"/>
      <c r="C1479" s="7"/>
      <c r="D1479" s="4"/>
      <c r="E1479" s="5"/>
      <c r="F1479" s="5"/>
      <c r="I1479" s="4"/>
      <c r="J1479" s="4"/>
      <c r="L1479" s="4"/>
    </row>
    <row r="1480" spans="2:12" x14ac:dyDescent="0.2">
      <c r="B1480" s="2"/>
      <c r="C1480" s="7"/>
      <c r="D1480" s="4"/>
      <c r="E1480" s="5"/>
      <c r="F1480" s="5"/>
      <c r="I1480" s="4"/>
      <c r="J1480" s="4"/>
      <c r="L1480" s="4"/>
    </row>
    <row r="1481" spans="2:12" x14ac:dyDescent="0.2">
      <c r="B1481" s="2"/>
      <c r="C1481" s="7"/>
      <c r="D1481" s="4"/>
      <c r="E1481" s="5"/>
      <c r="F1481" s="5"/>
      <c r="I1481" s="4"/>
      <c r="J1481" s="4"/>
      <c r="L1481" s="4"/>
    </row>
    <row r="1482" spans="2:12" x14ac:dyDescent="0.2">
      <c r="B1482" s="2"/>
      <c r="C1482" s="7"/>
      <c r="D1482" s="4"/>
      <c r="E1482" s="5"/>
      <c r="F1482" s="5"/>
      <c r="I1482" s="4"/>
      <c r="J1482" s="4"/>
      <c r="L1482" s="4"/>
    </row>
    <row r="1483" spans="2:12" x14ac:dyDescent="0.2">
      <c r="B1483" s="2"/>
      <c r="C1483" s="7"/>
      <c r="D1483" s="4"/>
      <c r="E1483" s="5"/>
      <c r="F1483" s="5"/>
      <c r="I1483" s="4"/>
      <c r="J1483" s="4"/>
      <c r="L1483" s="4"/>
    </row>
    <row r="1484" spans="2:12" x14ac:dyDescent="0.2">
      <c r="B1484" s="2"/>
      <c r="C1484" s="7"/>
      <c r="D1484" s="4"/>
      <c r="E1484" s="5"/>
      <c r="F1484" s="5"/>
      <c r="I1484" s="4"/>
      <c r="J1484" s="4"/>
      <c r="L1484" s="4"/>
    </row>
    <row r="1485" spans="2:12" x14ac:dyDescent="0.2">
      <c r="B1485" s="2"/>
      <c r="C1485" s="7"/>
      <c r="D1485" s="4"/>
      <c r="E1485" s="5"/>
      <c r="F1485" s="5"/>
      <c r="I1485" s="4"/>
      <c r="J1485" s="4"/>
      <c r="L1485" s="4"/>
    </row>
    <row r="1486" spans="2:12" x14ac:dyDescent="0.2">
      <c r="B1486" s="2"/>
      <c r="C1486" s="7"/>
      <c r="D1486" s="4"/>
      <c r="E1486" s="5"/>
      <c r="F1486" s="5"/>
      <c r="I1486" s="4"/>
      <c r="J1486" s="4"/>
      <c r="L1486" s="4"/>
    </row>
    <row r="1487" spans="2:12" x14ac:dyDescent="0.2">
      <c r="B1487" s="2"/>
      <c r="C1487" s="7"/>
      <c r="D1487" s="4"/>
      <c r="E1487" s="5"/>
      <c r="F1487" s="5"/>
      <c r="I1487" s="4"/>
      <c r="J1487" s="4"/>
      <c r="L1487" s="4"/>
    </row>
    <row r="1488" spans="2:12" x14ac:dyDescent="0.2">
      <c r="B1488" s="2"/>
      <c r="C1488" s="7"/>
      <c r="D1488" s="4"/>
      <c r="E1488" s="5"/>
      <c r="F1488" s="5"/>
      <c r="I1488" s="4"/>
      <c r="J1488" s="4"/>
      <c r="L1488" s="4"/>
    </row>
    <row r="1489" spans="2:12" x14ac:dyDescent="0.2">
      <c r="B1489" s="2"/>
      <c r="C1489" s="7"/>
      <c r="D1489" s="4"/>
      <c r="E1489" s="5"/>
      <c r="F1489" s="5"/>
      <c r="I1489" s="4"/>
      <c r="J1489" s="4"/>
      <c r="L1489" s="4"/>
    </row>
    <row r="1490" spans="2:12" x14ac:dyDescent="0.2">
      <c r="B1490" s="2"/>
      <c r="C1490" s="7"/>
      <c r="D1490" s="4"/>
      <c r="E1490" s="5"/>
      <c r="F1490" s="5"/>
      <c r="I1490" s="4"/>
      <c r="J1490" s="4"/>
      <c r="L1490" s="4"/>
    </row>
    <row r="1491" spans="2:12" x14ac:dyDescent="0.2">
      <c r="B1491" s="2"/>
      <c r="C1491" s="7"/>
      <c r="D1491" s="4"/>
      <c r="E1491" s="5"/>
      <c r="F1491" s="5"/>
      <c r="I1491" s="4"/>
      <c r="J1491" s="4"/>
      <c r="L1491" s="4"/>
    </row>
    <row r="1492" spans="2:12" x14ac:dyDescent="0.2">
      <c r="B1492" s="2"/>
      <c r="C1492" s="7"/>
      <c r="D1492" s="4"/>
      <c r="E1492" s="5"/>
      <c r="F1492" s="5"/>
      <c r="I1492" s="4"/>
      <c r="J1492" s="4"/>
      <c r="L1492" s="4"/>
    </row>
    <row r="1493" spans="2:12" x14ac:dyDescent="0.2">
      <c r="B1493" s="2"/>
      <c r="C1493" s="7"/>
      <c r="D1493" s="4"/>
      <c r="E1493" s="5"/>
      <c r="F1493" s="5"/>
      <c r="I1493" s="4"/>
      <c r="J1493" s="4"/>
      <c r="L1493" s="4"/>
    </row>
    <row r="1494" spans="2:12" x14ac:dyDescent="0.2">
      <c r="B1494" s="2"/>
      <c r="C1494" s="7"/>
      <c r="D1494" s="4"/>
      <c r="E1494" s="5"/>
      <c r="F1494" s="5"/>
      <c r="I1494" s="4"/>
      <c r="J1494" s="4"/>
      <c r="L1494" s="4"/>
    </row>
    <row r="1495" spans="2:12" x14ac:dyDescent="0.2">
      <c r="B1495" s="2"/>
      <c r="C1495" s="7"/>
      <c r="D1495" s="4"/>
      <c r="E1495" s="5"/>
      <c r="F1495" s="5"/>
      <c r="I1495" s="4"/>
      <c r="J1495" s="4"/>
      <c r="L1495" s="4"/>
    </row>
    <row r="1496" spans="2:12" x14ac:dyDescent="0.2">
      <c r="B1496" s="2"/>
      <c r="C1496" s="7"/>
      <c r="D1496" s="4"/>
      <c r="E1496" s="5"/>
      <c r="F1496" s="5"/>
      <c r="I1496" s="4"/>
      <c r="J1496" s="4"/>
      <c r="L1496" s="4"/>
    </row>
    <row r="1497" spans="2:12" x14ac:dyDescent="0.2">
      <c r="B1497" s="2"/>
      <c r="C1497" s="7"/>
      <c r="D1497" s="4"/>
      <c r="E1497" s="5"/>
      <c r="F1497" s="5"/>
      <c r="I1497" s="4"/>
      <c r="J1497" s="4"/>
      <c r="L1497" s="4"/>
    </row>
    <row r="1498" spans="2:12" x14ac:dyDescent="0.2">
      <c r="B1498" s="2"/>
      <c r="C1498" s="7"/>
      <c r="D1498" s="4"/>
      <c r="E1498" s="5"/>
      <c r="F1498" s="5"/>
      <c r="I1498" s="4"/>
      <c r="J1498" s="4"/>
      <c r="L1498" s="4"/>
    </row>
    <row r="1499" spans="2:12" x14ac:dyDescent="0.2">
      <c r="B1499" s="2"/>
      <c r="C1499" s="7"/>
      <c r="D1499" s="4"/>
      <c r="E1499" s="5"/>
      <c r="F1499" s="5"/>
      <c r="I1499" s="4"/>
      <c r="J1499" s="4"/>
      <c r="L1499" s="4"/>
    </row>
    <row r="1500" spans="2:12" x14ac:dyDescent="0.2">
      <c r="B1500" s="2"/>
      <c r="C1500" s="7"/>
      <c r="D1500" s="4"/>
      <c r="E1500" s="5"/>
      <c r="F1500" s="5"/>
      <c r="I1500" s="4"/>
      <c r="J1500" s="4"/>
      <c r="L1500" s="4"/>
    </row>
    <row r="1501" spans="2:12" x14ac:dyDescent="0.2">
      <c r="B1501" s="2"/>
      <c r="C1501" s="7"/>
      <c r="D1501" s="4"/>
      <c r="E1501" s="5"/>
      <c r="F1501" s="5"/>
      <c r="I1501" s="4"/>
      <c r="J1501" s="4"/>
      <c r="L1501" s="4"/>
    </row>
    <row r="1502" spans="2:12" x14ac:dyDescent="0.2">
      <c r="B1502" s="2"/>
      <c r="C1502" s="7"/>
      <c r="D1502" s="4"/>
      <c r="E1502" s="5"/>
      <c r="F1502" s="5"/>
      <c r="I1502" s="4"/>
      <c r="J1502" s="4"/>
      <c r="L1502" s="4"/>
    </row>
    <row r="1503" spans="2:12" x14ac:dyDescent="0.2">
      <c r="B1503" s="2"/>
      <c r="C1503" s="7"/>
      <c r="D1503" s="4"/>
      <c r="E1503" s="5"/>
      <c r="F1503" s="5"/>
      <c r="I1503" s="4"/>
      <c r="J1503" s="4"/>
      <c r="L1503" s="4"/>
    </row>
    <row r="1504" spans="2:12" x14ac:dyDescent="0.2">
      <c r="B1504" s="2"/>
      <c r="C1504" s="7"/>
      <c r="D1504" s="4"/>
      <c r="E1504" s="5"/>
      <c r="F1504" s="5"/>
      <c r="I1504" s="4"/>
      <c r="J1504" s="4"/>
      <c r="L1504" s="4"/>
    </row>
    <row r="1505" spans="2:12" x14ac:dyDescent="0.2">
      <c r="B1505" s="2"/>
      <c r="C1505" s="7"/>
      <c r="D1505" s="4"/>
      <c r="E1505" s="5"/>
      <c r="F1505" s="5"/>
      <c r="I1505" s="4"/>
      <c r="J1505" s="4"/>
      <c r="L1505" s="4"/>
    </row>
    <row r="1506" spans="2:12" x14ac:dyDescent="0.2">
      <c r="B1506" s="2"/>
      <c r="C1506" s="7"/>
      <c r="D1506" s="4"/>
      <c r="E1506" s="5"/>
      <c r="F1506" s="5"/>
      <c r="I1506" s="4"/>
      <c r="J1506" s="4"/>
      <c r="L1506" s="4"/>
    </row>
    <row r="1507" spans="2:12" x14ac:dyDescent="0.2">
      <c r="B1507" s="2"/>
      <c r="C1507" s="7"/>
      <c r="D1507" s="4"/>
      <c r="E1507" s="5"/>
      <c r="F1507" s="5"/>
      <c r="I1507" s="4"/>
      <c r="J1507" s="4"/>
      <c r="L1507" s="4"/>
    </row>
    <row r="1508" spans="2:12" x14ac:dyDescent="0.2">
      <c r="B1508" s="2"/>
      <c r="C1508" s="7"/>
      <c r="D1508" s="4"/>
      <c r="E1508" s="5"/>
      <c r="F1508" s="5"/>
      <c r="G1508" s="6"/>
      <c r="I1508" s="4"/>
      <c r="J1508" s="4"/>
      <c r="L1508" s="4"/>
    </row>
    <row r="1509" spans="2:12" x14ac:dyDescent="0.2">
      <c r="B1509" s="2"/>
      <c r="C1509" s="7"/>
      <c r="D1509" s="4"/>
      <c r="E1509" s="5"/>
      <c r="F1509" s="5"/>
      <c r="G1509" s="6"/>
      <c r="I1509" s="4"/>
      <c r="J1509" s="4"/>
      <c r="L1509" s="4"/>
    </row>
    <row r="1510" spans="2:12" x14ac:dyDescent="0.2">
      <c r="B1510" s="2"/>
      <c r="C1510" s="7"/>
      <c r="D1510" s="4"/>
      <c r="E1510" s="5"/>
      <c r="F1510" s="5"/>
      <c r="G1510" s="6"/>
      <c r="I1510" s="4"/>
      <c r="J1510" s="4"/>
      <c r="L1510" s="4"/>
    </row>
    <row r="1511" spans="2:12" x14ac:dyDescent="0.2">
      <c r="B1511" s="2"/>
      <c r="C1511" s="7"/>
      <c r="D1511" s="4"/>
      <c r="E1511" s="5"/>
      <c r="F1511" s="5"/>
      <c r="G1511" s="6"/>
      <c r="I1511" s="4"/>
      <c r="J1511" s="4"/>
      <c r="L1511" s="4"/>
    </row>
    <row r="1512" spans="2:12" x14ac:dyDescent="0.2">
      <c r="B1512" s="2"/>
      <c r="C1512" s="7"/>
      <c r="D1512" s="4"/>
      <c r="E1512" s="5"/>
      <c r="F1512" s="5"/>
      <c r="G1512" s="6"/>
      <c r="I1512" s="4"/>
      <c r="J1512" s="4"/>
      <c r="L1512" s="4"/>
    </row>
    <row r="1513" spans="2:12" x14ac:dyDescent="0.2">
      <c r="B1513" s="2"/>
      <c r="C1513" s="7"/>
      <c r="D1513" s="4"/>
      <c r="E1513" s="5"/>
      <c r="F1513" s="5"/>
      <c r="G1513" s="6"/>
      <c r="I1513" s="4"/>
      <c r="J1513" s="4"/>
      <c r="L1513" s="4"/>
    </row>
    <row r="1514" spans="2:12" x14ac:dyDescent="0.2">
      <c r="B1514" s="2"/>
      <c r="C1514" s="7"/>
      <c r="D1514" s="4"/>
      <c r="E1514" s="5"/>
      <c r="F1514" s="5"/>
      <c r="G1514" s="6"/>
      <c r="I1514" s="4"/>
      <c r="J1514" s="4"/>
      <c r="L1514" s="4"/>
    </row>
    <row r="1515" spans="2:12" x14ac:dyDescent="0.2">
      <c r="B1515" s="2"/>
      <c r="C1515" s="7"/>
      <c r="D1515" s="4"/>
      <c r="E1515" s="5"/>
      <c r="F1515" s="5"/>
      <c r="G1515" s="6"/>
      <c r="I1515" s="4"/>
      <c r="J1515" s="4"/>
      <c r="L1515" s="4"/>
    </row>
    <row r="1516" spans="2:12" x14ac:dyDescent="0.2">
      <c r="B1516" s="2"/>
      <c r="C1516" s="7"/>
      <c r="D1516" s="4"/>
      <c r="E1516" s="5"/>
      <c r="F1516" s="5"/>
      <c r="G1516" s="6"/>
      <c r="I1516" s="4"/>
      <c r="J1516" s="4"/>
      <c r="L1516" s="4"/>
    </row>
    <row r="1517" spans="2:12" x14ac:dyDescent="0.2">
      <c r="B1517" s="2"/>
      <c r="C1517" s="7"/>
      <c r="D1517" s="4"/>
      <c r="E1517" s="5"/>
      <c r="F1517" s="5"/>
      <c r="G1517" s="6"/>
      <c r="I1517" s="4"/>
      <c r="J1517" s="4"/>
      <c r="L1517" s="4"/>
    </row>
    <row r="1518" spans="2:12" x14ac:dyDescent="0.2">
      <c r="B1518" s="2"/>
      <c r="C1518" s="7"/>
      <c r="D1518" s="4"/>
      <c r="E1518" s="5"/>
      <c r="F1518" s="5"/>
      <c r="G1518" s="6"/>
      <c r="I1518" s="4"/>
      <c r="J1518" s="4"/>
      <c r="L1518" s="4"/>
    </row>
    <row r="1519" spans="2:12" x14ac:dyDescent="0.2">
      <c r="B1519" s="2"/>
      <c r="C1519" s="7"/>
      <c r="D1519" s="4"/>
      <c r="E1519" s="5"/>
      <c r="F1519" s="5"/>
      <c r="G1519" s="6"/>
      <c r="I1519" s="4"/>
      <c r="J1519" s="4"/>
      <c r="L1519" s="4"/>
    </row>
    <row r="1520" spans="2:12" x14ac:dyDescent="0.2">
      <c r="B1520" s="2"/>
      <c r="C1520" s="7"/>
      <c r="D1520" s="4"/>
      <c r="E1520" s="5"/>
      <c r="F1520" s="5"/>
      <c r="G1520" s="6"/>
      <c r="I1520" s="4"/>
      <c r="J1520" s="4"/>
      <c r="L1520" s="4"/>
    </row>
    <row r="1521" spans="2:12" x14ac:dyDescent="0.2">
      <c r="B1521" s="2"/>
      <c r="C1521" s="7"/>
      <c r="D1521" s="4"/>
      <c r="E1521" s="5"/>
      <c r="F1521" s="5"/>
      <c r="G1521" s="6"/>
      <c r="I1521" s="4"/>
      <c r="J1521" s="4"/>
      <c r="L1521" s="4"/>
    </row>
    <row r="1522" spans="2:12" x14ac:dyDescent="0.2">
      <c r="B1522" s="2"/>
      <c r="C1522" s="7"/>
      <c r="D1522" s="4"/>
      <c r="E1522" s="5"/>
      <c r="F1522" s="5"/>
      <c r="G1522" s="6"/>
      <c r="I1522" s="4"/>
      <c r="J1522" s="4"/>
      <c r="L1522" s="4"/>
    </row>
    <row r="1523" spans="2:12" x14ac:dyDescent="0.2">
      <c r="B1523" s="2"/>
      <c r="C1523" s="7"/>
      <c r="D1523" s="4"/>
      <c r="E1523" s="5"/>
      <c r="F1523" s="5"/>
      <c r="G1523" s="6"/>
      <c r="I1523" s="4"/>
      <c r="J1523" s="4"/>
      <c r="L1523" s="4"/>
    </row>
    <row r="1524" spans="2:12" x14ac:dyDescent="0.2">
      <c r="B1524" s="2"/>
      <c r="C1524" s="7"/>
      <c r="D1524" s="4"/>
      <c r="E1524" s="5"/>
      <c r="F1524" s="5"/>
      <c r="G1524" s="6"/>
      <c r="I1524" s="4"/>
      <c r="J1524" s="4"/>
      <c r="L1524" s="4"/>
    </row>
    <row r="1525" spans="2:12" x14ac:dyDescent="0.2">
      <c r="B1525" s="2"/>
      <c r="C1525" s="7"/>
      <c r="D1525" s="4"/>
      <c r="E1525" s="5"/>
      <c r="F1525" s="5"/>
      <c r="G1525" s="6"/>
      <c r="I1525" s="4"/>
      <c r="J1525" s="4"/>
      <c r="L1525" s="4"/>
    </row>
    <row r="1526" spans="2:12" x14ac:dyDescent="0.2">
      <c r="B1526" s="2"/>
      <c r="C1526" s="7"/>
      <c r="D1526" s="4"/>
      <c r="E1526" s="5"/>
      <c r="F1526" s="5"/>
      <c r="G1526" s="6"/>
      <c r="I1526" s="4"/>
      <c r="J1526" s="4"/>
      <c r="L1526" s="4"/>
    </row>
    <row r="1527" spans="2:12" x14ac:dyDescent="0.2">
      <c r="B1527" s="2"/>
      <c r="C1527" s="7"/>
      <c r="D1527" s="4"/>
      <c r="E1527" s="5"/>
      <c r="F1527" s="5"/>
      <c r="G1527" s="6"/>
      <c r="I1527" s="4"/>
      <c r="J1527" s="4"/>
      <c r="L1527" s="4"/>
    </row>
    <row r="1528" spans="2:12" x14ac:dyDescent="0.2">
      <c r="B1528" s="2"/>
      <c r="C1528" s="7"/>
      <c r="D1528" s="4"/>
      <c r="E1528" s="5"/>
      <c r="F1528" s="5"/>
      <c r="G1528" s="6"/>
      <c r="I1528" s="4"/>
      <c r="J1528" s="4"/>
      <c r="L1528" s="4"/>
    </row>
    <row r="1529" spans="2:12" x14ac:dyDescent="0.2">
      <c r="B1529" s="2"/>
      <c r="C1529" s="7"/>
      <c r="D1529" s="4"/>
      <c r="E1529" s="5"/>
      <c r="F1529" s="5"/>
      <c r="G1529" s="6"/>
      <c r="I1529" s="4"/>
      <c r="J1529" s="4"/>
      <c r="L1529" s="4"/>
    </row>
    <row r="1530" spans="2:12" x14ac:dyDescent="0.2">
      <c r="B1530" s="2"/>
      <c r="C1530" s="7"/>
      <c r="D1530" s="4"/>
      <c r="E1530" s="5"/>
      <c r="F1530" s="5"/>
      <c r="G1530" s="6"/>
      <c r="I1530" s="4"/>
      <c r="J1530" s="4"/>
      <c r="L1530" s="4"/>
    </row>
    <row r="1531" spans="2:12" x14ac:dyDescent="0.2">
      <c r="B1531" s="2"/>
      <c r="C1531" s="7"/>
      <c r="D1531" s="4"/>
      <c r="E1531" s="5"/>
      <c r="F1531" s="5"/>
      <c r="G1531" s="6"/>
      <c r="I1531" s="4"/>
      <c r="J1531" s="4"/>
      <c r="L1531" s="4"/>
    </row>
    <row r="1532" spans="2:12" x14ac:dyDescent="0.2">
      <c r="B1532" s="2"/>
      <c r="C1532" s="7"/>
      <c r="D1532" s="4"/>
      <c r="E1532" s="5"/>
      <c r="F1532" s="5"/>
      <c r="G1532" s="6"/>
      <c r="I1532" s="4"/>
      <c r="J1532" s="4"/>
      <c r="L1532" s="4"/>
    </row>
    <row r="1533" spans="2:12" x14ac:dyDescent="0.2">
      <c r="B1533" s="2"/>
      <c r="C1533" s="7"/>
      <c r="D1533" s="4"/>
      <c r="E1533" s="5"/>
      <c r="F1533" s="5"/>
      <c r="G1533" s="6"/>
      <c r="I1533" s="4"/>
      <c r="J1533" s="4"/>
      <c r="L1533" s="4"/>
    </row>
    <row r="1534" spans="2:12" x14ac:dyDescent="0.2">
      <c r="B1534" s="2"/>
      <c r="C1534" s="7"/>
      <c r="D1534" s="4"/>
      <c r="E1534" s="5"/>
      <c r="F1534" s="5"/>
      <c r="G1534" s="6"/>
      <c r="I1534" s="4"/>
      <c r="J1534" s="4"/>
      <c r="L1534" s="4"/>
    </row>
    <row r="1535" spans="2:12" x14ac:dyDescent="0.2">
      <c r="B1535" s="2"/>
      <c r="C1535" s="7"/>
      <c r="D1535" s="4"/>
      <c r="E1535" s="5"/>
      <c r="F1535" s="5"/>
      <c r="G1535" s="6"/>
      <c r="I1535" s="4"/>
      <c r="J1535" s="4"/>
      <c r="L1535" s="4"/>
    </row>
    <row r="1536" spans="2:12" x14ac:dyDescent="0.2">
      <c r="B1536" s="2"/>
      <c r="C1536" s="7"/>
      <c r="D1536" s="4"/>
      <c r="E1536" s="5"/>
      <c r="F1536" s="5"/>
      <c r="G1536" s="6"/>
      <c r="I1536" s="4"/>
      <c r="J1536" s="4"/>
      <c r="L1536" s="4"/>
    </row>
    <row r="1537" spans="2:12" x14ac:dyDescent="0.2">
      <c r="B1537" s="2"/>
      <c r="C1537" s="7"/>
      <c r="D1537" s="4"/>
      <c r="E1537" s="5"/>
      <c r="F1537" s="5"/>
      <c r="G1537" s="6"/>
      <c r="I1537" s="4"/>
      <c r="J1537" s="4"/>
      <c r="L1537" s="4"/>
    </row>
    <row r="1538" spans="2:12" x14ac:dyDescent="0.2">
      <c r="B1538" s="2"/>
      <c r="C1538" s="7"/>
      <c r="D1538" s="4"/>
      <c r="E1538" s="5"/>
      <c r="F1538" s="5"/>
      <c r="G1538" s="6"/>
      <c r="I1538" s="4"/>
      <c r="J1538" s="4"/>
      <c r="L1538" s="4"/>
    </row>
    <row r="1539" spans="2:12" x14ac:dyDescent="0.2">
      <c r="B1539" s="2"/>
      <c r="C1539" s="7"/>
      <c r="D1539" s="4"/>
      <c r="E1539" s="5"/>
      <c r="F1539" s="5"/>
      <c r="G1539" s="6"/>
      <c r="I1539" s="4"/>
      <c r="J1539" s="4"/>
      <c r="L1539" s="4"/>
    </row>
    <row r="1540" spans="2:12" x14ac:dyDescent="0.2">
      <c r="B1540" s="2"/>
      <c r="C1540" s="7"/>
      <c r="D1540" s="4"/>
      <c r="E1540" s="5"/>
      <c r="F1540" s="5"/>
      <c r="G1540" s="6"/>
      <c r="I1540" s="4"/>
      <c r="J1540" s="4"/>
      <c r="L1540" s="4"/>
    </row>
    <row r="1541" spans="2:12" x14ac:dyDescent="0.2">
      <c r="B1541" s="2"/>
      <c r="C1541" s="7"/>
      <c r="D1541" s="4"/>
      <c r="E1541" s="5"/>
      <c r="F1541" s="5"/>
      <c r="G1541" s="6"/>
      <c r="I1541" s="4"/>
      <c r="J1541" s="4"/>
      <c r="L1541" s="4"/>
    </row>
    <row r="1542" spans="2:12" x14ac:dyDescent="0.2">
      <c r="B1542" s="2"/>
      <c r="C1542" s="7"/>
      <c r="D1542" s="4"/>
      <c r="E1542" s="5"/>
      <c r="F1542" s="5"/>
      <c r="G1542" s="6"/>
      <c r="I1542" s="4"/>
      <c r="J1542" s="4"/>
      <c r="L1542" s="4"/>
    </row>
    <row r="1543" spans="2:12" x14ac:dyDescent="0.2">
      <c r="B1543" s="2"/>
      <c r="C1543" s="7"/>
      <c r="D1543" s="4"/>
      <c r="E1543" s="5"/>
      <c r="F1543" s="5"/>
      <c r="G1543" s="6"/>
      <c r="I1543" s="4"/>
      <c r="J1543" s="4"/>
      <c r="L1543" s="4"/>
    </row>
    <row r="1544" spans="2:12" x14ac:dyDescent="0.2">
      <c r="B1544" s="2"/>
      <c r="C1544" s="7"/>
      <c r="D1544" s="4"/>
      <c r="E1544" s="5"/>
      <c r="F1544" s="5"/>
      <c r="G1544" s="6"/>
      <c r="I1544" s="4"/>
      <c r="J1544" s="4"/>
      <c r="L1544" s="4"/>
    </row>
    <row r="1545" spans="2:12" x14ac:dyDescent="0.2">
      <c r="B1545" s="2"/>
      <c r="C1545" s="7"/>
      <c r="D1545" s="4"/>
      <c r="E1545" s="5"/>
      <c r="F1545" s="5"/>
      <c r="G1545" s="6"/>
      <c r="I1545" s="4"/>
      <c r="J1545" s="4"/>
      <c r="L1545" s="4"/>
    </row>
    <row r="1546" spans="2:12" x14ac:dyDescent="0.2">
      <c r="B1546" s="2"/>
      <c r="C1546" s="7"/>
      <c r="D1546" s="4"/>
      <c r="E1546" s="5"/>
      <c r="F1546" s="5"/>
      <c r="G1546" s="6"/>
      <c r="I1546" s="4"/>
      <c r="J1546" s="4"/>
      <c r="L1546" s="4"/>
    </row>
    <row r="1547" spans="2:12" x14ac:dyDescent="0.2">
      <c r="B1547" s="2"/>
      <c r="C1547" s="7"/>
      <c r="D1547" s="4"/>
      <c r="E1547" s="5"/>
      <c r="F1547" s="5"/>
      <c r="G1547" s="6"/>
      <c r="I1547" s="4"/>
      <c r="J1547" s="4"/>
      <c r="L1547" s="4"/>
    </row>
    <row r="1548" spans="2:12" x14ac:dyDescent="0.2">
      <c r="B1548" s="2"/>
      <c r="C1548" s="7"/>
      <c r="D1548" s="4"/>
      <c r="E1548" s="5"/>
      <c r="F1548" s="5"/>
      <c r="G1548" s="6"/>
      <c r="I1548" s="4"/>
      <c r="J1548" s="4"/>
      <c r="L1548" s="4"/>
    </row>
    <row r="1549" spans="2:12" x14ac:dyDescent="0.2">
      <c r="B1549" s="2"/>
      <c r="C1549" s="7"/>
      <c r="D1549" s="4"/>
      <c r="E1549" s="5"/>
      <c r="F1549" s="5"/>
      <c r="G1549" s="6"/>
      <c r="I1549" s="4"/>
      <c r="J1549" s="4"/>
      <c r="L1549" s="4"/>
    </row>
    <row r="1550" spans="2:12" x14ac:dyDescent="0.2">
      <c r="B1550" s="2"/>
      <c r="C1550" s="7"/>
      <c r="D1550" s="4"/>
      <c r="E1550" s="5"/>
      <c r="F1550" s="5"/>
      <c r="G1550" s="6"/>
      <c r="I1550" s="4"/>
      <c r="J1550" s="4"/>
      <c r="L1550" s="4"/>
    </row>
    <row r="1551" spans="2:12" x14ac:dyDescent="0.2">
      <c r="B1551" s="2"/>
      <c r="C1551" s="7"/>
      <c r="D1551" s="4"/>
      <c r="E1551" s="5"/>
      <c r="F1551" s="5"/>
      <c r="G1551" s="6"/>
      <c r="I1551" s="4"/>
      <c r="J1551" s="4"/>
      <c r="L1551" s="4"/>
    </row>
    <row r="1552" spans="2:12" x14ac:dyDescent="0.2">
      <c r="B1552" s="2"/>
      <c r="C1552" s="7"/>
      <c r="D1552" s="4"/>
      <c r="E1552" s="5"/>
      <c r="F1552" s="5"/>
      <c r="G1552" s="6"/>
      <c r="I1552" s="4"/>
      <c r="J1552" s="4"/>
      <c r="L1552" s="4"/>
    </row>
    <row r="1553" spans="2:12" x14ac:dyDescent="0.2">
      <c r="B1553" s="2"/>
      <c r="C1553" s="7"/>
      <c r="D1553" s="4"/>
      <c r="E1553" s="5"/>
      <c r="F1553" s="5"/>
      <c r="G1553" s="6"/>
      <c r="I1553" s="4"/>
      <c r="J1553" s="4"/>
      <c r="L1553" s="4"/>
    </row>
    <row r="1554" spans="2:12" x14ac:dyDescent="0.2">
      <c r="B1554" s="2"/>
      <c r="C1554" s="7"/>
      <c r="D1554" s="4"/>
      <c r="E1554" s="5"/>
      <c r="F1554" s="5"/>
      <c r="G1554" s="6"/>
      <c r="I1554" s="4"/>
      <c r="J1554" s="4"/>
      <c r="L1554" s="4"/>
    </row>
    <row r="1555" spans="2:12" x14ac:dyDescent="0.2">
      <c r="B1555" s="2"/>
      <c r="C1555" s="7"/>
      <c r="D1555" s="4"/>
      <c r="E1555" s="5"/>
      <c r="F1555" s="5"/>
      <c r="G1555" s="6"/>
      <c r="I1555" s="4"/>
      <c r="J1555" s="4"/>
      <c r="L1555" s="4"/>
    </row>
    <row r="1556" spans="2:12" x14ac:dyDescent="0.2">
      <c r="B1556" s="2"/>
      <c r="C1556" s="7"/>
      <c r="D1556" s="4"/>
      <c r="E1556" s="5"/>
      <c r="F1556" s="5"/>
      <c r="G1556" s="6"/>
      <c r="I1556" s="4"/>
      <c r="J1556" s="4"/>
      <c r="L1556" s="4"/>
    </row>
    <row r="1557" spans="2:12" x14ac:dyDescent="0.2">
      <c r="B1557" s="2"/>
      <c r="C1557" s="7"/>
      <c r="D1557" s="4"/>
      <c r="E1557" s="5"/>
      <c r="F1557" s="5"/>
      <c r="G1557" s="6"/>
      <c r="I1557" s="4"/>
      <c r="J1557" s="4"/>
      <c r="L1557" s="4"/>
    </row>
    <row r="1558" spans="2:12" x14ac:dyDescent="0.2">
      <c r="B1558" s="2"/>
      <c r="C1558" s="7"/>
      <c r="D1558" s="4"/>
      <c r="E1558" s="5"/>
      <c r="F1558" s="5"/>
      <c r="G1558" s="6"/>
      <c r="I1558" s="4"/>
      <c r="J1558" s="4"/>
      <c r="L1558" s="4"/>
    </row>
    <row r="1559" spans="2:12" x14ac:dyDescent="0.2">
      <c r="B1559" s="2"/>
      <c r="C1559" s="7"/>
      <c r="D1559" s="4"/>
      <c r="E1559" s="5"/>
      <c r="F1559" s="5"/>
      <c r="G1559" s="6"/>
      <c r="I1559" s="4"/>
      <c r="J1559" s="4"/>
      <c r="L1559" s="4"/>
    </row>
    <row r="1560" spans="2:12" x14ac:dyDescent="0.2">
      <c r="B1560" s="2"/>
      <c r="C1560" s="7"/>
      <c r="D1560" s="4"/>
      <c r="E1560" s="5"/>
      <c r="F1560" s="5"/>
      <c r="G1560" s="6"/>
      <c r="I1560" s="4"/>
      <c r="J1560" s="4"/>
      <c r="L1560" s="4"/>
    </row>
    <row r="1561" spans="2:12" x14ac:dyDescent="0.2">
      <c r="B1561" s="2"/>
      <c r="C1561" s="7"/>
      <c r="D1561" s="4"/>
      <c r="E1561" s="5"/>
      <c r="F1561" s="5"/>
      <c r="G1561" s="6"/>
      <c r="I1561" s="4"/>
      <c r="J1561" s="4"/>
      <c r="L1561" s="4"/>
    </row>
    <row r="1562" spans="2:12" x14ac:dyDescent="0.2">
      <c r="B1562" s="2"/>
      <c r="C1562" s="7"/>
      <c r="D1562" s="4"/>
      <c r="E1562" s="5"/>
      <c r="F1562" s="5"/>
      <c r="G1562" s="6"/>
      <c r="I1562" s="4"/>
      <c r="J1562" s="4"/>
      <c r="L1562" s="4"/>
    </row>
    <row r="1563" spans="2:12" x14ac:dyDescent="0.2">
      <c r="B1563" s="2"/>
      <c r="C1563" s="7"/>
      <c r="D1563" s="4"/>
      <c r="E1563" s="5"/>
      <c r="F1563" s="5"/>
      <c r="G1563" s="6"/>
      <c r="I1563" s="4"/>
      <c r="J1563" s="4"/>
      <c r="L1563" s="4"/>
    </row>
    <row r="1564" spans="2:12" x14ac:dyDescent="0.2">
      <c r="B1564" s="2"/>
      <c r="C1564" s="7"/>
      <c r="D1564" s="4"/>
      <c r="E1564" s="5"/>
      <c r="F1564" s="5"/>
      <c r="G1564" s="6"/>
      <c r="I1564" s="4"/>
      <c r="J1564" s="4"/>
      <c r="L1564" s="4"/>
    </row>
    <row r="1565" spans="2:12" x14ac:dyDescent="0.2">
      <c r="B1565" s="2"/>
      <c r="C1565" s="7"/>
      <c r="D1565" s="4"/>
      <c r="E1565" s="5"/>
      <c r="F1565" s="5"/>
      <c r="G1565" s="6"/>
      <c r="I1565" s="4"/>
      <c r="J1565" s="4"/>
      <c r="L1565" s="4"/>
    </row>
    <row r="1566" spans="2:12" x14ac:dyDescent="0.2">
      <c r="B1566" s="2"/>
      <c r="C1566" s="7"/>
      <c r="D1566" s="4"/>
      <c r="E1566" s="5"/>
      <c r="F1566" s="5"/>
      <c r="G1566" s="6"/>
      <c r="I1566" s="4"/>
      <c r="J1566" s="4"/>
      <c r="L1566" s="4"/>
    </row>
    <row r="1567" spans="2:12" x14ac:dyDescent="0.2">
      <c r="B1567" s="2"/>
      <c r="C1567" s="7"/>
      <c r="D1567" s="4"/>
      <c r="E1567" s="5"/>
      <c r="F1567" s="5"/>
      <c r="G1567" s="6"/>
      <c r="I1567" s="4"/>
      <c r="J1567" s="4"/>
      <c r="L1567" s="4"/>
    </row>
    <row r="1568" spans="2:12" x14ac:dyDescent="0.2">
      <c r="B1568" s="2"/>
      <c r="C1568" s="7"/>
      <c r="D1568" s="4"/>
      <c r="E1568" s="5"/>
      <c r="F1568" s="5"/>
      <c r="G1568" s="6"/>
      <c r="I1568" s="4"/>
      <c r="J1568" s="4"/>
      <c r="L1568" s="4"/>
    </row>
    <row r="1569" spans="2:12" x14ac:dyDescent="0.2">
      <c r="B1569" s="2"/>
      <c r="C1569" s="7"/>
      <c r="D1569" s="4"/>
      <c r="E1569" s="5"/>
      <c r="F1569" s="5"/>
      <c r="G1569" s="6"/>
      <c r="I1569" s="4"/>
      <c r="J1569" s="4"/>
      <c r="L1569" s="4"/>
    </row>
    <row r="1570" spans="2:12" x14ac:dyDescent="0.2">
      <c r="B1570" s="2"/>
      <c r="C1570" s="7"/>
      <c r="D1570" s="4"/>
      <c r="E1570" s="5"/>
      <c r="F1570" s="5"/>
      <c r="G1570" s="6"/>
      <c r="I1570" s="4"/>
      <c r="J1570" s="4"/>
      <c r="L1570" s="4"/>
    </row>
    <row r="1571" spans="2:12" x14ac:dyDescent="0.2">
      <c r="B1571" s="2"/>
      <c r="C1571" s="7"/>
      <c r="D1571" s="4"/>
      <c r="E1571" s="5"/>
      <c r="F1571" s="5"/>
      <c r="G1571" s="6"/>
      <c r="I1571" s="4"/>
      <c r="J1571" s="4"/>
      <c r="L1571" s="4"/>
    </row>
    <row r="1572" spans="2:12" x14ac:dyDescent="0.2">
      <c r="B1572" s="2"/>
      <c r="C1572" s="7"/>
      <c r="D1572" s="4"/>
      <c r="E1572" s="5"/>
      <c r="F1572" s="5"/>
      <c r="G1572" s="6"/>
      <c r="I1572" s="4"/>
      <c r="J1572" s="4"/>
      <c r="L1572" s="4"/>
    </row>
    <row r="1573" spans="2:12" x14ac:dyDescent="0.2">
      <c r="B1573" s="2"/>
      <c r="C1573" s="7"/>
      <c r="D1573" s="4"/>
      <c r="E1573" s="5"/>
      <c r="F1573" s="5"/>
      <c r="G1573" s="6"/>
      <c r="I1573" s="4"/>
      <c r="J1573" s="4"/>
      <c r="L1573" s="4"/>
    </row>
    <row r="1574" spans="2:12" x14ac:dyDescent="0.2">
      <c r="B1574" s="2"/>
      <c r="C1574" s="7"/>
      <c r="D1574" s="4"/>
      <c r="E1574" s="5"/>
      <c r="F1574" s="5"/>
      <c r="G1574" s="6"/>
      <c r="I1574" s="4"/>
      <c r="J1574" s="4"/>
      <c r="L1574" s="4"/>
    </row>
    <row r="1575" spans="2:12" x14ac:dyDescent="0.2">
      <c r="B1575" s="2"/>
      <c r="C1575" s="7"/>
      <c r="D1575" s="4"/>
      <c r="E1575" s="5"/>
      <c r="F1575" s="5"/>
      <c r="G1575" s="6"/>
      <c r="I1575" s="4"/>
      <c r="J1575" s="4"/>
      <c r="L1575" s="4"/>
    </row>
    <row r="1576" spans="2:12" x14ac:dyDescent="0.2">
      <c r="B1576" s="2"/>
      <c r="C1576" s="7"/>
      <c r="D1576" s="4"/>
      <c r="E1576" s="5"/>
      <c r="F1576" s="5"/>
      <c r="G1576" s="6"/>
      <c r="I1576" s="4"/>
      <c r="J1576" s="4"/>
      <c r="L1576" s="4"/>
    </row>
    <row r="1577" spans="2:12" x14ac:dyDescent="0.2">
      <c r="B1577" s="2"/>
      <c r="C1577" s="7"/>
      <c r="D1577" s="4"/>
      <c r="E1577" s="5"/>
      <c r="F1577" s="5"/>
      <c r="G1577" s="6"/>
      <c r="I1577" s="4"/>
      <c r="J1577" s="4"/>
      <c r="L1577" s="4"/>
    </row>
    <row r="1578" spans="2:12" x14ac:dyDescent="0.2">
      <c r="B1578" s="2"/>
      <c r="C1578" s="7"/>
      <c r="D1578" s="4"/>
      <c r="E1578" s="5"/>
      <c r="F1578" s="5"/>
      <c r="G1578" s="6"/>
      <c r="I1578" s="4"/>
      <c r="J1578" s="4"/>
      <c r="L1578" s="4"/>
    </row>
    <row r="1579" spans="2:12" x14ac:dyDescent="0.2">
      <c r="B1579" s="2"/>
      <c r="C1579" s="7"/>
      <c r="D1579" s="4"/>
      <c r="E1579" s="5"/>
      <c r="F1579" s="5"/>
      <c r="G1579" s="6"/>
      <c r="I1579" s="4"/>
      <c r="J1579" s="4"/>
      <c r="L1579" s="4"/>
    </row>
    <row r="1580" spans="2:12" x14ac:dyDescent="0.2">
      <c r="B1580" s="2"/>
      <c r="C1580" s="7"/>
      <c r="D1580" s="4"/>
      <c r="E1580" s="5"/>
      <c r="F1580" s="5"/>
      <c r="G1580" s="6"/>
      <c r="I1580" s="4"/>
      <c r="J1580" s="4"/>
      <c r="L1580" s="4"/>
    </row>
    <row r="1581" spans="2:12" x14ac:dyDescent="0.2">
      <c r="B1581" s="2"/>
      <c r="C1581" s="7"/>
      <c r="D1581" s="4"/>
      <c r="E1581" s="5"/>
      <c r="F1581" s="5"/>
      <c r="G1581" s="6"/>
      <c r="I1581" s="4"/>
      <c r="J1581" s="4"/>
      <c r="L1581" s="4"/>
    </row>
    <row r="1582" spans="2:12" x14ac:dyDescent="0.2">
      <c r="B1582" s="2"/>
      <c r="C1582" s="7"/>
      <c r="D1582" s="4"/>
      <c r="E1582" s="5"/>
      <c r="F1582" s="5"/>
      <c r="G1582" s="6"/>
      <c r="I1582" s="4"/>
      <c r="J1582" s="4"/>
      <c r="L1582" s="4"/>
    </row>
    <row r="1583" spans="2:12" x14ac:dyDescent="0.2">
      <c r="B1583" s="2"/>
      <c r="C1583" s="7"/>
      <c r="D1583" s="4"/>
      <c r="E1583" s="5"/>
      <c r="F1583" s="5"/>
      <c r="G1583" s="6"/>
      <c r="I1583" s="4"/>
      <c r="J1583" s="4"/>
      <c r="L1583" s="4"/>
    </row>
    <row r="1584" spans="2:12" x14ac:dyDescent="0.2">
      <c r="B1584" s="2"/>
      <c r="C1584" s="7"/>
      <c r="D1584" s="4"/>
      <c r="E1584" s="5"/>
      <c r="F1584" s="5"/>
      <c r="G1584" s="6"/>
      <c r="I1584" s="4"/>
      <c r="J1584" s="4"/>
      <c r="L1584" s="4"/>
    </row>
    <row r="1585" spans="2:12" x14ac:dyDescent="0.2">
      <c r="B1585" s="2"/>
      <c r="C1585" s="7"/>
      <c r="D1585" s="4"/>
      <c r="E1585" s="5"/>
      <c r="F1585" s="5"/>
      <c r="G1585" s="6"/>
      <c r="I1585" s="4"/>
      <c r="J1585" s="4"/>
      <c r="L1585" s="4"/>
    </row>
    <row r="1586" spans="2:12" x14ac:dyDescent="0.2">
      <c r="B1586" s="2"/>
      <c r="C1586" s="7"/>
      <c r="D1586" s="4"/>
      <c r="E1586" s="5"/>
      <c r="F1586" s="5"/>
      <c r="G1586" s="6"/>
      <c r="I1586" s="4"/>
      <c r="J1586" s="4"/>
      <c r="L1586" s="4"/>
    </row>
    <row r="1587" spans="2:12" x14ac:dyDescent="0.2">
      <c r="B1587" s="2"/>
      <c r="C1587" s="7"/>
      <c r="D1587" s="4"/>
      <c r="E1587" s="5"/>
      <c r="F1587" s="5"/>
      <c r="G1587" s="6"/>
      <c r="I1587" s="4"/>
      <c r="J1587" s="4"/>
      <c r="L1587" s="4"/>
    </row>
    <row r="1588" spans="2:12" x14ac:dyDescent="0.2">
      <c r="B1588" s="2"/>
      <c r="C1588" s="7"/>
      <c r="D1588" s="4"/>
      <c r="E1588" s="5"/>
      <c r="F1588" s="5"/>
      <c r="G1588" s="6"/>
      <c r="I1588" s="4"/>
      <c r="J1588" s="4"/>
      <c r="L1588" s="4"/>
    </row>
    <row r="1589" spans="2:12" x14ac:dyDescent="0.2">
      <c r="B1589" s="2"/>
      <c r="C1589" s="7"/>
      <c r="D1589" s="4"/>
      <c r="E1589" s="5"/>
      <c r="F1589" s="5"/>
      <c r="G1589" s="6"/>
      <c r="I1589" s="4"/>
      <c r="J1589" s="4"/>
      <c r="L1589" s="4"/>
    </row>
    <row r="1590" spans="2:12" x14ac:dyDescent="0.2">
      <c r="B1590" s="2"/>
      <c r="C1590" s="7"/>
      <c r="D1590" s="4"/>
      <c r="E1590" s="5"/>
      <c r="F1590" s="5"/>
      <c r="G1590" s="6"/>
      <c r="I1590" s="4"/>
      <c r="J1590" s="4"/>
      <c r="L1590" s="4"/>
    </row>
    <row r="1591" spans="2:12" x14ac:dyDescent="0.2">
      <c r="B1591" s="2"/>
      <c r="C1591" s="7"/>
      <c r="D1591" s="4"/>
      <c r="E1591" s="5"/>
      <c r="F1591" s="5"/>
      <c r="G1591" s="6"/>
      <c r="I1591" s="4"/>
      <c r="J1591" s="4"/>
      <c r="L1591" s="4"/>
    </row>
    <row r="1592" spans="2:12" x14ac:dyDescent="0.2">
      <c r="B1592" s="2"/>
      <c r="C1592" s="7"/>
      <c r="D1592" s="4"/>
      <c r="E1592" s="5"/>
      <c r="F1592" s="5"/>
      <c r="G1592" s="6"/>
      <c r="I1592" s="4"/>
      <c r="J1592" s="4"/>
      <c r="L1592" s="4"/>
    </row>
    <row r="1593" spans="2:12" x14ac:dyDescent="0.2">
      <c r="B1593" s="2"/>
      <c r="C1593" s="7"/>
      <c r="D1593" s="4"/>
      <c r="E1593" s="5"/>
      <c r="F1593" s="5"/>
      <c r="G1593" s="6"/>
      <c r="I1593" s="4"/>
      <c r="J1593" s="4"/>
      <c r="L1593" s="4"/>
    </row>
    <row r="1594" spans="2:12" x14ac:dyDescent="0.2">
      <c r="B1594" s="2"/>
      <c r="C1594" s="7"/>
      <c r="D1594" s="4"/>
      <c r="E1594" s="5"/>
      <c r="F1594" s="5"/>
      <c r="G1594" s="6"/>
      <c r="I1594" s="4"/>
      <c r="J1594" s="4"/>
      <c r="L1594" s="4"/>
    </row>
    <row r="1595" spans="2:12" x14ac:dyDescent="0.2">
      <c r="B1595" s="2"/>
      <c r="C1595" s="7"/>
      <c r="D1595" s="4"/>
      <c r="E1595" s="5"/>
      <c r="F1595" s="5"/>
      <c r="G1595" s="6"/>
      <c r="I1595" s="4"/>
      <c r="J1595" s="4"/>
      <c r="L1595" s="4"/>
    </row>
    <row r="1596" spans="2:12" x14ac:dyDescent="0.2">
      <c r="B1596" s="2"/>
      <c r="C1596" s="7"/>
      <c r="D1596" s="4"/>
      <c r="E1596" s="5"/>
      <c r="F1596" s="5"/>
      <c r="G1596" s="6"/>
      <c r="I1596" s="4"/>
      <c r="J1596" s="4"/>
      <c r="L1596" s="4"/>
    </row>
    <row r="1597" spans="2:12" x14ac:dyDescent="0.2">
      <c r="B1597" s="2"/>
      <c r="C1597" s="7"/>
      <c r="D1597" s="4"/>
      <c r="E1597" s="5"/>
      <c r="F1597" s="5"/>
      <c r="G1597" s="6"/>
      <c r="I1597" s="4"/>
      <c r="J1597" s="4"/>
      <c r="L1597" s="4"/>
    </row>
    <row r="1598" spans="2:12" x14ac:dyDescent="0.2">
      <c r="B1598" s="2"/>
      <c r="C1598" s="7"/>
      <c r="D1598" s="4"/>
      <c r="E1598" s="5"/>
      <c r="F1598" s="5"/>
      <c r="G1598" s="6"/>
      <c r="I1598" s="4"/>
      <c r="J1598" s="4"/>
      <c r="L1598" s="4"/>
    </row>
    <row r="1599" spans="2:12" x14ac:dyDescent="0.2">
      <c r="B1599" s="2"/>
      <c r="C1599" s="7"/>
      <c r="D1599" s="4"/>
      <c r="E1599" s="5"/>
      <c r="F1599" s="5"/>
      <c r="G1599" s="6"/>
      <c r="I1599" s="4"/>
      <c r="J1599" s="4"/>
      <c r="L1599" s="4"/>
    </row>
    <row r="1600" spans="2:12" x14ac:dyDescent="0.2">
      <c r="B1600" s="2"/>
      <c r="C1600" s="7"/>
      <c r="D1600" s="4"/>
      <c r="E1600" s="5"/>
      <c r="F1600" s="5"/>
      <c r="G1600" s="6"/>
      <c r="I1600" s="4"/>
      <c r="J1600" s="4"/>
      <c r="L1600" s="4"/>
    </row>
    <row r="1601" spans="2:12" x14ac:dyDescent="0.2">
      <c r="B1601" s="2"/>
      <c r="C1601" s="7"/>
      <c r="D1601" s="4"/>
      <c r="E1601" s="5"/>
      <c r="F1601" s="5"/>
      <c r="G1601" s="6"/>
      <c r="I1601" s="4"/>
      <c r="J1601" s="4"/>
      <c r="L1601" s="4"/>
    </row>
    <row r="1602" spans="2:12" x14ac:dyDescent="0.2">
      <c r="B1602" s="2"/>
      <c r="C1602" s="7"/>
      <c r="D1602" s="4"/>
      <c r="E1602" s="5"/>
      <c r="F1602" s="5"/>
      <c r="G1602" s="6"/>
      <c r="I1602" s="4"/>
      <c r="J1602" s="4"/>
      <c r="L1602" s="4"/>
    </row>
    <row r="1603" spans="2:12" x14ac:dyDescent="0.2">
      <c r="B1603" s="2"/>
      <c r="C1603" s="7"/>
      <c r="D1603" s="4"/>
      <c r="E1603" s="5"/>
      <c r="F1603" s="5"/>
      <c r="G1603" s="6"/>
      <c r="I1603" s="4"/>
      <c r="J1603" s="4"/>
      <c r="L1603" s="4"/>
    </row>
    <row r="1604" spans="2:12" x14ac:dyDescent="0.2">
      <c r="B1604" s="2"/>
      <c r="C1604" s="7"/>
      <c r="D1604" s="4"/>
      <c r="E1604" s="5"/>
      <c r="F1604" s="5"/>
      <c r="G1604" s="6"/>
      <c r="I1604" s="4"/>
      <c r="J1604" s="4"/>
      <c r="L1604" s="4"/>
    </row>
    <row r="1605" spans="2:12" x14ac:dyDescent="0.2">
      <c r="B1605" s="2"/>
      <c r="C1605" s="7"/>
      <c r="D1605" s="4"/>
      <c r="E1605" s="5"/>
      <c r="F1605" s="5"/>
      <c r="G1605" s="6"/>
      <c r="I1605" s="4"/>
      <c r="J1605" s="4"/>
      <c r="L1605" s="4"/>
    </row>
    <row r="1606" spans="2:12" x14ac:dyDescent="0.2">
      <c r="B1606" s="2"/>
      <c r="C1606" s="7"/>
      <c r="D1606" s="4"/>
      <c r="E1606" s="5"/>
      <c r="F1606" s="5"/>
      <c r="G1606" s="6"/>
      <c r="I1606" s="4"/>
      <c r="J1606" s="4"/>
      <c r="L1606" s="4"/>
    </row>
    <row r="1607" spans="2:12" x14ac:dyDescent="0.2">
      <c r="B1607" s="2"/>
      <c r="C1607" s="7"/>
      <c r="D1607" s="4"/>
      <c r="E1607" s="5"/>
      <c r="F1607" s="5"/>
      <c r="G1607" s="6"/>
      <c r="I1607" s="4"/>
      <c r="J1607" s="4"/>
      <c r="L1607" s="4"/>
    </row>
    <row r="1608" spans="2:12" x14ac:dyDescent="0.2">
      <c r="B1608" s="2"/>
      <c r="C1608" s="7"/>
      <c r="D1608" s="4"/>
      <c r="E1608" s="5"/>
      <c r="F1608" s="5"/>
      <c r="G1608" s="6"/>
      <c r="I1608" s="4"/>
      <c r="J1608" s="4"/>
      <c r="L1608" s="4"/>
    </row>
    <row r="1609" spans="2:12" x14ac:dyDescent="0.2">
      <c r="B1609" s="2"/>
      <c r="C1609" s="7"/>
      <c r="D1609" s="4"/>
      <c r="E1609" s="5"/>
      <c r="F1609" s="5"/>
      <c r="G1609" s="6"/>
      <c r="I1609" s="4"/>
      <c r="J1609" s="4"/>
      <c r="L1609" s="4"/>
    </row>
    <row r="1610" spans="2:12" x14ac:dyDescent="0.2">
      <c r="B1610" s="2"/>
      <c r="C1610" s="7"/>
      <c r="D1610" s="4"/>
      <c r="E1610" s="5"/>
      <c r="F1610" s="5"/>
      <c r="G1610" s="6"/>
      <c r="I1610" s="4"/>
      <c r="J1610" s="4"/>
      <c r="L1610" s="4"/>
    </row>
    <row r="1611" spans="2:12" x14ac:dyDescent="0.2">
      <c r="B1611" s="2"/>
      <c r="C1611" s="7"/>
      <c r="D1611" s="4"/>
      <c r="E1611" s="5"/>
      <c r="F1611" s="5"/>
      <c r="G1611" s="6"/>
      <c r="I1611" s="4"/>
      <c r="J1611" s="4"/>
      <c r="L1611" s="4"/>
    </row>
    <row r="1612" spans="2:12" x14ac:dyDescent="0.2">
      <c r="B1612" s="2"/>
      <c r="C1612" s="7"/>
      <c r="D1612" s="4"/>
      <c r="E1612" s="5"/>
      <c r="F1612" s="5"/>
      <c r="G1612" s="6"/>
      <c r="I1612" s="4"/>
      <c r="J1612" s="4"/>
      <c r="L1612" s="4"/>
    </row>
    <row r="1613" spans="2:12" x14ac:dyDescent="0.2">
      <c r="B1613" s="2"/>
      <c r="C1613" s="7"/>
      <c r="D1613" s="4"/>
      <c r="E1613" s="5"/>
      <c r="F1613" s="5"/>
      <c r="G1613" s="6"/>
      <c r="I1613" s="4"/>
      <c r="J1613" s="4"/>
      <c r="L1613" s="4"/>
    </row>
    <row r="1614" spans="2:12" x14ac:dyDescent="0.2">
      <c r="B1614" s="2"/>
      <c r="C1614" s="7"/>
      <c r="D1614" s="4"/>
      <c r="E1614" s="5"/>
      <c r="F1614" s="5"/>
      <c r="G1614" s="6"/>
      <c r="I1614" s="4"/>
      <c r="J1614" s="4"/>
      <c r="L1614" s="4"/>
    </row>
    <row r="1615" spans="2:12" x14ac:dyDescent="0.2">
      <c r="B1615" s="2"/>
      <c r="C1615" s="7"/>
      <c r="D1615" s="4"/>
      <c r="E1615" s="5"/>
      <c r="F1615" s="5"/>
      <c r="G1615" s="6"/>
      <c r="I1615" s="4"/>
      <c r="J1615" s="4"/>
      <c r="L1615" s="4"/>
    </row>
    <row r="1616" spans="2:12" x14ac:dyDescent="0.2">
      <c r="B1616" s="2"/>
      <c r="C1616" s="7"/>
      <c r="D1616" s="4"/>
      <c r="E1616" s="5"/>
      <c r="F1616" s="5"/>
      <c r="G1616" s="6"/>
      <c r="I1616" s="4"/>
      <c r="J1616" s="4"/>
      <c r="L1616" s="4"/>
    </row>
    <row r="1617" spans="2:12" x14ac:dyDescent="0.2">
      <c r="B1617" s="2"/>
      <c r="C1617" s="7"/>
      <c r="D1617" s="4"/>
      <c r="E1617" s="5"/>
      <c r="F1617" s="5"/>
      <c r="G1617" s="6"/>
      <c r="I1617" s="4"/>
      <c r="J1617" s="4"/>
      <c r="L1617" s="4"/>
    </row>
    <row r="1618" spans="2:12" x14ac:dyDescent="0.2">
      <c r="B1618" s="2"/>
      <c r="C1618" s="7"/>
      <c r="D1618" s="4"/>
      <c r="E1618" s="5"/>
      <c r="F1618" s="5"/>
      <c r="G1618" s="6"/>
      <c r="I1618" s="4"/>
      <c r="J1618" s="4"/>
      <c r="L1618" s="4"/>
    </row>
    <row r="1619" spans="2:12" x14ac:dyDescent="0.2">
      <c r="B1619" s="2"/>
      <c r="C1619" s="7"/>
      <c r="D1619" s="4"/>
      <c r="E1619" s="5"/>
      <c r="F1619" s="5"/>
      <c r="G1619" s="6"/>
      <c r="I1619" s="4"/>
      <c r="J1619" s="4"/>
      <c r="L1619" s="4"/>
    </row>
    <row r="1620" spans="2:12" x14ac:dyDescent="0.2">
      <c r="B1620" s="2"/>
      <c r="C1620" s="7"/>
      <c r="D1620" s="4"/>
      <c r="E1620" s="5"/>
      <c r="F1620" s="5"/>
      <c r="G1620" s="6"/>
      <c r="I1620" s="4"/>
      <c r="J1620" s="4"/>
      <c r="L1620" s="4"/>
    </row>
    <row r="1621" spans="2:12" x14ac:dyDescent="0.2">
      <c r="B1621" s="2"/>
      <c r="C1621" s="7"/>
      <c r="D1621" s="4"/>
      <c r="E1621" s="5"/>
      <c r="F1621" s="5"/>
      <c r="G1621" s="6"/>
      <c r="I1621" s="4"/>
      <c r="J1621" s="4"/>
      <c r="L1621" s="4"/>
    </row>
    <row r="1622" spans="2:12" x14ac:dyDescent="0.2">
      <c r="B1622" s="2"/>
      <c r="C1622" s="7"/>
      <c r="D1622" s="4"/>
      <c r="E1622" s="5"/>
      <c r="F1622" s="5"/>
      <c r="G1622" s="6"/>
      <c r="I1622" s="4"/>
      <c r="J1622" s="4"/>
      <c r="L1622" s="4"/>
    </row>
    <row r="1623" spans="2:12" x14ac:dyDescent="0.2">
      <c r="B1623" s="2"/>
      <c r="C1623" s="7"/>
      <c r="D1623" s="4"/>
      <c r="E1623" s="5"/>
      <c r="F1623" s="5"/>
      <c r="G1623" s="6"/>
      <c r="I1623" s="4"/>
      <c r="J1623" s="4"/>
      <c r="L1623" s="4"/>
    </row>
    <row r="1624" spans="2:12" x14ac:dyDescent="0.2">
      <c r="B1624" s="2"/>
      <c r="C1624" s="7"/>
      <c r="D1624" s="4"/>
      <c r="E1624" s="5"/>
      <c r="F1624" s="5"/>
      <c r="G1624" s="6"/>
      <c r="I1624" s="4"/>
      <c r="J1624" s="4"/>
      <c r="L1624" s="4"/>
    </row>
    <row r="1625" spans="2:12" x14ac:dyDescent="0.2">
      <c r="B1625" s="2"/>
      <c r="C1625" s="7"/>
      <c r="D1625" s="4"/>
      <c r="E1625" s="5"/>
      <c r="F1625" s="5"/>
      <c r="G1625" s="6"/>
      <c r="I1625" s="4"/>
      <c r="J1625" s="4"/>
      <c r="L1625" s="4"/>
    </row>
    <row r="1626" spans="2:12" x14ac:dyDescent="0.2">
      <c r="B1626" s="2"/>
      <c r="C1626" s="7"/>
      <c r="D1626" s="4"/>
      <c r="E1626" s="5"/>
      <c r="F1626" s="5"/>
      <c r="G1626" s="6"/>
      <c r="I1626" s="4"/>
      <c r="J1626" s="4"/>
      <c r="L1626" s="4"/>
    </row>
    <row r="1627" spans="2:12" x14ac:dyDescent="0.2">
      <c r="B1627" s="2"/>
      <c r="C1627" s="7"/>
      <c r="D1627" s="4"/>
      <c r="E1627" s="5"/>
      <c r="F1627" s="5"/>
      <c r="G1627" s="6"/>
      <c r="I1627" s="4"/>
      <c r="J1627" s="4"/>
      <c r="L1627" s="4"/>
    </row>
    <row r="1628" spans="2:12" x14ac:dyDescent="0.2">
      <c r="B1628" s="2"/>
      <c r="C1628" s="7"/>
      <c r="D1628" s="4"/>
      <c r="E1628" s="5"/>
      <c r="F1628" s="5"/>
      <c r="G1628" s="6"/>
      <c r="I1628" s="4"/>
      <c r="J1628" s="4"/>
      <c r="L1628" s="4"/>
    </row>
    <row r="1629" spans="2:12" x14ac:dyDescent="0.2">
      <c r="B1629" s="2"/>
      <c r="C1629" s="7"/>
      <c r="D1629" s="4"/>
      <c r="E1629" s="5"/>
      <c r="F1629" s="5"/>
      <c r="G1629" s="6"/>
      <c r="I1629" s="4"/>
      <c r="J1629" s="4"/>
      <c r="L1629" s="4"/>
    </row>
    <row r="1630" spans="2:12" x14ac:dyDescent="0.2">
      <c r="B1630" s="2"/>
      <c r="C1630" s="7"/>
      <c r="D1630" s="4"/>
      <c r="E1630" s="5"/>
      <c r="F1630" s="5"/>
      <c r="G1630" s="6"/>
      <c r="I1630" s="4"/>
      <c r="J1630" s="4"/>
      <c r="L1630" s="4"/>
    </row>
    <row r="1631" spans="2:12" x14ac:dyDescent="0.2">
      <c r="B1631" s="2"/>
      <c r="C1631" s="7"/>
      <c r="D1631" s="4"/>
      <c r="E1631" s="5"/>
      <c r="F1631" s="5"/>
      <c r="G1631" s="6"/>
      <c r="I1631" s="4"/>
      <c r="J1631" s="4"/>
      <c r="L1631" s="4"/>
    </row>
    <row r="1632" spans="2:12" x14ac:dyDescent="0.2">
      <c r="B1632" s="2"/>
      <c r="C1632" s="7"/>
      <c r="D1632" s="4"/>
      <c r="E1632" s="5"/>
      <c r="F1632" s="5"/>
      <c r="G1632" s="6"/>
      <c r="I1632" s="4"/>
      <c r="J1632" s="4"/>
      <c r="L1632" s="4"/>
    </row>
    <row r="1633" spans="2:12" x14ac:dyDescent="0.2">
      <c r="B1633" s="2"/>
      <c r="C1633" s="7"/>
      <c r="D1633" s="4"/>
      <c r="E1633" s="5"/>
      <c r="F1633" s="5"/>
      <c r="G1633" s="6"/>
      <c r="I1633" s="4"/>
      <c r="J1633" s="4"/>
      <c r="L1633" s="4"/>
    </row>
    <row r="1634" spans="2:12" x14ac:dyDescent="0.2">
      <c r="B1634" s="2"/>
      <c r="C1634" s="7"/>
      <c r="D1634" s="4"/>
      <c r="E1634" s="5"/>
      <c r="F1634" s="5"/>
      <c r="G1634" s="6"/>
      <c r="I1634" s="4"/>
      <c r="J1634" s="4"/>
      <c r="L1634" s="4"/>
    </row>
    <row r="1635" spans="2:12" x14ac:dyDescent="0.2">
      <c r="B1635" s="2"/>
      <c r="C1635" s="7"/>
      <c r="D1635" s="4"/>
      <c r="E1635" s="5"/>
      <c r="F1635" s="5"/>
      <c r="G1635" s="6"/>
      <c r="I1635" s="4"/>
      <c r="J1635" s="4"/>
      <c r="L1635" s="4"/>
    </row>
    <row r="1636" spans="2:12" x14ac:dyDescent="0.2">
      <c r="B1636" s="2"/>
      <c r="C1636" s="7"/>
      <c r="D1636" s="4"/>
      <c r="E1636" s="5"/>
      <c r="F1636" s="5"/>
      <c r="G1636" s="6"/>
      <c r="I1636" s="4"/>
      <c r="J1636" s="4"/>
      <c r="L1636" s="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Excel</dc:creator>
  <cp:lastModifiedBy>Studio Excel</cp:lastModifiedBy>
  <dcterms:created xsi:type="dcterms:W3CDTF">2020-04-20T16:19:55Z</dcterms:created>
  <dcterms:modified xsi:type="dcterms:W3CDTF">2020-04-20T16:20:26Z</dcterms:modified>
</cp:coreProperties>
</file>